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5" windowWidth="29040" windowHeight="16440"/>
  </bookViews>
  <sheets>
    <sheet name="Lic" sheetId="1" r:id="rId1"/>
  </sheets>
  <definedNames>
    <definedName name="_xlnm.Print_Area" localSheetId="0">Lic!$A$1:$L$124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3" i="1"/>
  <c r="J116"/>
  <c r="I116"/>
  <c r="H116"/>
  <c r="G116"/>
  <c r="J101"/>
  <c r="I101"/>
  <c r="H101"/>
  <c r="G101"/>
  <c r="J84"/>
  <c r="I84"/>
  <c r="H84"/>
  <c r="G84"/>
  <c r="I67"/>
  <c r="G67"/>
  <c r="H67"/>
  <c r="I50"/>
  <c r="H50"/>
  <c r="G50"/>
  <c r="I27"/>
  <c r="H27"/>
  <c r="G27"/>
  <c r="E53" l="1"/>
  <c r="E33"/>
  <c r="E74"/>
  <c r="E89"/>
  <c r="E103"/>
  <c r="E88"/>
  <c r="E87"/>
  <c r="E86"/>
  <c r="E76"/>
  <c r="E75"/>
  <c r="E73"/>
  <c r="E56"/>
  <c r="E55"/>
  <c r="E54"/>
  <c r="E32"/>
  <c r="E31"/>
  <c r="E30"/>
  <c r="E29"/>
  <c r="E20"/>
  <c r="K50"/>
  <c r="K27"/>
  <c r="E21"/>
  <c r="E19"/>
  <c r="K116"/>
  <c r="E114"/>
  <c r="D123" l="1"/>
  <c r="K101"/>
  <c r="D122" s="1"/>
  <c r="K84"/>
  <c r="D121" s="1"/>
  <c r="K67"/>
  <c r="D120" s="1"/>
  <c r="D119"/>
  <c r="D118"/>
  <c r="D124" l="1"/>
  <c r="E83"/>
  <c r="E66"/>
  <c r="E36" l="1"/>
  <c r="E17"/>
  <c r="E104"/>
  <c r="E98"/>
  <c r="E97"/>
  <c r="E106"/>
  <c r="E59"/>
  <c r="E77"/>
  <c r="E42"/>
  <c r="E79"/>
  <c r="E71"/>
  <c r="E80"/>
  <c r="E65"/>
  <c r="E37"/>
  <c r="E95"/>
  <c r="E52"/>
  <c r="E14"/>
  <c r="E13"/>
  <c r="E108"/>
  <c r="E93"/>
  <c r="E44"/>
  <c r="E63"/>
  <c r="E107"/>
  <c r="E110" l="1"/>
  <c r="E48"/>
  <c r="E112"/>
  <c r="E61"/>
  <c r="E57"/>
  <c r="E47"/>
  <c r="E24"/>
  <c r="E115"/>
  <c r="E8" l="1"/>
  <c r="E9"/>
  <c r="E10"/>
  <c r="E11"/>
  <c r="E12"/>
  <c r="E16"/>
  <c r="E22"/>
  <c r="E23"/>
  <c r="E25"/>
  <c r="E26"/>
  <c r="E90"/>
  <c r="E64"/>
  <c r="E91"/>
  <c r="E45"/>
  <c r="E69"/>
  <c r="E34"/>
  <c r="E111"/>
  <c r="E38"/>
  <c r="E39"/>
  <c r="E40"/>
  <c r="E41"/>
  <c r="E49"/>
  <c r="E82"/>
  <c r="E27" l="1"/>
  <c r="E50"/>
  <c r="C119" s="1"/>
  <c r="E116"/>
  <c r="C123" s="1"/>
  <c r="E84"/>
  <c r="C121" s="1"/>
  <c r="E67"/>
  <c r="C120" s="1"/>
  <c r="C118"/>
  <c r="E101"/>
  <c r="C122" s="1"/>
  <c r="C124" l="1"/>
</calcChain>
</file>

<file path=xl/sharedStrings.xml><?xml version="1.0" encoding="utf-8"?>
<sst xmlns="http://schemas.openxmlformats.org/spreadsheetml/2006/main" count="319" uniqueCount="137">
  <si>
    <t>Lp.</t>
  </si>
  <si>
    <t>Przedmiot</t>
  </si>
  <si>
    <t>Jednostka organizująca</t>
  </si>
  <si>
    <t xml:space="preserve">Wykład </t>
  </si>
  <si>
    <t>Ćwiczenia</t>
  </si>
  <si>
    <t>semestr 1</t>
  </si>
  <si>
    <t xml:space="preserve"> </t>
  </si>
  <si>
    <t>Zdrowie publiczne</t>
  </si>
  <si>
    <t>Ekonomia i finanse</t>
  </si>
  <si>
    <t xml:space="preserve">Język obcy </t>
  </si>
  <si>
    <t>Studium Praktycznej Nauki Języków Obcych</t>
  </si>
  <si>
    <t>Wychowanie fizyczne</t>
  </si>
  <si>
    <t xml:space="preserve">BHP </t>
  </si>
  <si>
    <t>suma</t>
  </si>
  <si>
    <t>semestr 2</t>
  </si>
  <si>
    <t>Podstawy rachunkowości</t>
  </si>
  <si>
    <t>semestr 3</t>
  </si>
  <si>
    <t>Kontraktowanie świadczeń zdrowotnych</t>
  </si>
  <si>
    <t>semestr 4</t>
  </si>
  <si>
    <t xml:space="preserve">Systemy zarządzania jakością </t>
  </si>
  <si>
    <t>Prawo finansowe</t>
  </si>
  <si>
    <t>semestr 5</t>
  </si>
  <si>
    <t>Farmakoekonomika</t>
  </si>
  <si>
    <t>Metodologia badań naukowych</t>
  </si>
  <si>
    <t>Praktyki zawodowe w instytucjach administracji ochrony zdrowia (PIS, NFZ)</t>
  </si>
  <si>
    <t>semestr 6</t>
  </si>
  <si>
    <t>Zarządzanie kryzysowe podmiotem leczniczym</t>
  </si>
  <si>
    <t>Zarządzanie konfliktem</t>
  </si>
  <si>
    <t>Praktyki zawodowe w podmiotach leczniczych (POZ/SZPITAL)</t>
  </si>
  <si>
    <t>Przygotowanie do egzaminu dyplomowego</t>
  </si>
  <si>
    <t>SEMESRT 1</t>
  </si>
  <si>
    <t>SEMESRT 2</t>
  </si>
  <si>
    <t>SEMESRT 3</t>
  </si>
  <si>
    <t>SEMESRT 4</t>
  </si>
  <si>
    <t>SEMESRT 5</t>
  </si>
  <si>
    <t>SEMESRT 6</t>
  </si>
  <si>
    <t>Zakład Edukacji Zdrowotnej</t>
  </si>
  <si>
    <t>E-wykład</t>
  </si>
  <si>
    <t>Seminarium</t>
  </si>
  <si>
    <t xml:space="preserve">Forma zaliczenia </t>
  </si>
  <si>
    <t xml:space="preserve">Liczba godzin </t>
  </si>
  <si>
    <t>Podstawy zarządzania</t>
  </si>
  <si>
    <t>Zakład Psychologii</t>
  </si>
  <si>
    <t>Zakład Nauk Humanistycznych i Medycyny Społecznej</t>
  </si>
  <si>
    <t>Zakład Opieki Holistycznej i Zarządzania w Pielęgniarstwie</t>
  </si>
  <si>
    <t>Pracownia Prawa Medycznego i Farmaceutycznego</t>
  </si>
  <si>
    <t>Studim Wychowania Fizycznego i Sportu</t>
  </si>
  <si>
    <t>Katedra i Zakład Zdrowia Publicznego</t>
  </si>
  <si>
    <t>Zakład Informatyki i Statystyki Medycznej z Pracownią e-Zdrowia</t>
  </si>
  <si>
    <t>Pedagogika</t>
  </si>
  <si>
    <t>Zakład Promocji Zdrowia</t>
  </si>
  <si>
    <t>Rachunkowość zarządcza i rachunek kosztów</t>
  </si>
  <si>
    <t>Odpowiedzialność prawna osób wykonujących zawody medyczne</t>
  </si>
  <si>
    <t xml:space="preserve">Pracownia Edukacji Menadżerskiej w Ochronie Zdrowia </t>
  </si>
  <si>
    <t xml:space="preserve">Proces podejmownaia decyzji </t>
  </si>
  <si>
    <t>Technologie informacyjne</t>
  </si>
  <si>
    <t>Podstawy statystyki</t>
  </si>
  <si>
    <t>Etyka zarządzania w ochronie zdrowia</t>
  </si>
  <si>
    <t>Współpraca w zespołach opieki zdrowotnej</t>
  </si>
  <si>
    <t>Kultura organizacyjna</t>
  </si>
  <si>
    <t>Polityka lekowa państwa (finansowanie i zaopatrzenie w leki)</t>
  </si>
  <si>
    <t xml:space="preserve">Techniki negocjacyjne i mediacje </t>
  </si>
  <si>
    <t>Komunikacja w ochronie zdrowia</t>
  </si>
  <si>
    <t>Psychologia zarządzania</t>
  </si>
  <si>
    <t>System ochrony zdrowia w Polsce i na świecie</t>
  </si>
  <si>
    <t>System informacji medycznej i e-zdrowie</t>
  </si>
  <si>
    <t>Socjologia organizacji i zarządzania</t>
  </si>
  <si>
    <t>Planowanie i zarządzanie strategiczne w ochronie zdrowia</t>
  </si>
  <si>
    <t>Prawo medyczne</t>
  </si>
  <si>
    <t>Ochrona danych osobowych i RODO</t>
  </si>
  <si>
    <t>Zarządzanie zasobami ludzkimi w ochronie zdrowia</t>
  </si>
  <si>
    <t>Rejestry medyczne w ochronie zdrowia</t>
  </si>
  <si>
    <t>Prawo pracy i inne formy zatrudnienia</t>
  </si>
  <si>
    <t>Zarządzanie centralne, regionalne i lokalne w ochronie zdrowia</t>
  </si>
  <si>
    <t>E</t>
  </si>
  <si>
    <t xml:space="preserve">Ekonomia w ochronie zdrowia </t>
  </si>
  <si>
    <t>Zarządzanie podmiotami leczniczymi</t>
  </si>
  <si>
    <t>Historia zarządzania - fakultet</t>
  </si>
  <si>
    <t>Polityka senioralna - fakultet</t>
  </si>
  <si>
    <t>Organizacja szczepień ochronnych - fakultet</t>
  </si>
  <si>
    <t>Media społecznościowe w działalności medycznej - fakultet</t>
  </si>
  <si>
    <t>Psychologia menedżera - fakultet</t>
  </si>
  <si>
    <t>Ubezpieczenia zdrowotne i społeczne - fakultet</t>
  </si>
  <si>
    <t>Nowoczesne technologie i podstawy AI - faktultet</t>
  </si>
  <si>
    <t>Podstawy programowania - fakultet</t>
  </si>
  <si>
    <t>Prawne zasady prowadzenia badań naukowych - fakultet</t>
  </si>
  <si>
    <t>HTA - fakultet</t>
  </si>
  <si>
    <t>Zarządzanie czasem - fakultet</t>
  </si>
  <si>
    <t>ECTS</t>
  </si>
  <si>
    <t>Z</t>
  </si>
  <si>
    <t>ZO</t>
  </si>
  <si>
    <t>Podstawy ratownictwa medycznego</t>
  </si>
  <si>
    <t>Samodzielna Pracownia Medycznych Czynności Ratunkowych i Ratwnictwa Medycznego</t>
  </si>
  <si>
    <t>Prawo administracyjne w ochronie zdrowia</t>
  </si>
  <si>
    <t>Ochrona zdrowia w politykach organizacji międzynarodowych - fakultet</t>
  </si>
  <si>
    <t>Narzędzia monitorowania nierówności w zdrowiu na świecie - fakultet</t>
  </si>
  <si>
    <t>Warunki udzielania świadczeń zdrowotnych finansowanych ze środków publicznych - fakultet</t>
  </si>
  <si>
    <t>fakultety</t>
  </si>
  <si>
    <t xml:space="preserve">Prezentacja i wystąpienia publiczne - fakultet
 </t>
  </si>
  <si>
    <t>Bezpieczeństwo zdrowotne - fakultet</t>
  </si>
  <si>
    <t>Stres i wypalenie zawodowe - fakultet</t>
  </si>
  <si>
    <t>Finansowanie inwestycji w ochronie zdrowia - fakultet</t>
  </si>
  <si>
    <t>praca własna</t>
  </si>
  <si>
    <t>PKT</t>
  </si>
  <si>
    <t>fakultety praca własna</t>
  </si>
  <si>
    <t>Zagrożenia w środowisku pracy - fakultet</t>
  </si>
  <si>
    <t>Prawo farmaceutyczne - fakultet</t>
  </si>
  <si>
    <t>Zaawansowane metody statystyczne - fakultet</t>
  </si>
  <si>
    <t>Zarządzanie danymi i big data, cyberbezpieczeństwo - fakultet</t>
  </si>
  <si>
    <t>Programy i projekty ochrony zdrowia - fakultet</t>
  </si>
  <si>
    <t>Demografia - fakultet</t>
  </si>
  <si>
    <t xml:space="preserve">Psychologia i komunikacja społeczna </t>
  </si>
  <si>
    <t>Public Relations  w ochronie zdrowia - fakultet</t>
  </si>
  <si>
    <t>Marketing usług zdrowotnych - fakultet</t>
  </si>
  <si>
    <t>Prawo gospodarcze i zamówienia publiczne - fakultet</t>
  </si>
  <si>
    <t>Publiczne prawo ochrony zdrowia - fakultet</t>
  </si>
  <si>
    <t>Zarządzanie projektami - fakultet</t>
  </si>
  <si>
    <t xml:space="preserve">Edukacja zdrowotna </t>
  </si>
  <si>
    <t xml:space="preserve">Lean management w ochronie zdrowia </t>
  </si>
  <si>
    <t>Podstawy filozofii - fakultet</t>
  </si>
  <si>
    <t>Polityka zdrowotna i społeczna - fakultet</t>
  </si>
  <si>
    <t>Promocja zdrowia i świadczenia profilaktyczne - fakultet</t>
  </si>
  <si>
    <t>Determinanty zdrowia -  fakultet</t>
  </si>
  <si>
    <t>Redakcja i technika korespondencji - fakultet</t>
  </si>
  <si>
    <t>Ocena potrzeb zdrowotnych - fakultet</t>
  </si>
  <si>
    <t>Opieka koordynowana w systemach zdrowotnych - fakultet</t>
  </si>
  <si>
    <t>Rozliczanie świadczeń - KODER</t>
  </si>
  <si>
    <t>Finansowanie świadczeń zdrowotnych</t>
  </si>
  <si>
    <t>Propedeutyka medycyny - fakultet</t>
  </si>
  <si>
    <t>Prawo i podstawy bioetyki</t>
  </si>
  <si>
    <t>Kompetencje profesjonalnego menedżera</t>
  </si>
  <si>
    <t>Kontroling i budżetowanie</t>
  </si>
  <si>
    <t>Dokumentacja medyczna i statystyczna w podmiotach leczniczych</t>
  </si>
  <si>
    <t>Leadership - fakultet</t>
  </si>
  <si>
    <t>Akademicka Pracownia Testów Psychologicznych</t>
  </si>
  <si>
    <t>Praktyki zawodowe</t>
  </si>
  <si>
    <t>ZARZĄDZANIE  W  OCHRONIE  ZDROWIA   CYKL 2026-2029</t>
  </si>
</sst>
</file>

<file path=xl/styles.xml><?xml version="1.0" encoding="utf-8"?>
<styleSheet xmlns="http://schemas.openxmlformats.org/spreadsheetml/2006/main">
  <fonts count="18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z val="18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9" tint="-0.249977111117893"/>
      <name val="Times New Roman"/>
      <family val="1"/>
      <charset val="238"/>
    </font>
    <font>
      <b/>
      <sz val="13"/>
      <color theme="9" tint="-0.249977111117893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8"/>
      </top>
      <bottom style="thin">
        <color indexed="64"/>
      </bottom>
      <diagonal/>
    </border>
    <border>
      <left/>
      <right style="thin">
        <color indexed="64"/>
      </right>
      <top style="dotted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4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9" borderId="0" xfId="0" applyFont="1" applyFill="1"/>
    <xf numFmtId="0" fontId="4" fillId="7" borderId="0" xfId="0" applyFont="1" applyFill="1"/>
    <xf numFmtId="49" fontId="4" fillId="3" borderId="2" xfId="0" applyNumberFormat="1" applyFont="1" applyFill="1" applyBorder="1" applyAlignment="1">
      <alignment horizontal="center" vertical="center" wrapText="1"/>
    </xf>
    <xf numFmtId="0" fontId="4" fillId="6" borderId="0" xfId="0" applyFont="1" applyFill="1"/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5" borderId="0" xfId="0" applyFont="1" applyFill="1"/>
    <xf numFmtId="0" fontId="4" fillId="8" borderId="0" xfId="0" applyFont="1" applyFill="1"/>
    <xf numFmtId="0" fontId="4" fillId="3" borderId="5" xfId="0" applyFont="1" applyFill="1" applyBorder="1" applyAlignment="1">
      <alignment horizontal="center"/>
    </xf>
    <xf numFmtId="0" fontId="4" fillId="12" borderId="0" xfId="0" applyFont="1" applyFill="1"/>
    <xf numFmtId="0" fontId="3" fillId="3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10" borderId="0" xfId="0" applyFont="1" applyFill="1"/>
    <xf numFmtId="0" fontId="4" fillId="11" borderId="0" xfId="0" applyFont="1" applyFill="1"/>
    <xf numFmtId="0" fontId="4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13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13" borderId="2" xfId="0" applyFont="1" applyFill="1" applyBorder="1" applyAlignment="1">
      <alignment horizontal="center"/>
    </xf>
    <xf numFmtId="0" fontId="11" fillId="14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2" fillId="1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5" fillId="0" borderId="0" xfId="0" applyFont="1"/>
    <xf numFmtId="0" fontId="15" fillId="0" borderId="5" xfId="0" applyFont="1" applyBorder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15" fillId="3" borderId="0" xfId="0" applyFont="1" applyFill="1"/>
    <xf numFmtId="0" fontId="17" fillId="3" borderId="5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0" fillId="3" borderId="0" xfId="0" applyFill="1"/>
    <xf numFmtId="0" fontId="4" fillId="2" borderId="0" xfId="0" applyFont="1" applyFill="1" applyBorder="1"/>
    <xf numFmtId="0" fontId="4" fillId="2" borderId="20" xfId="0" applyFont="1" applyFill="1" applyBorder="1"/>
    <xf numFmtId="0" fontId="4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/>
    </xf>
    <xf numFmtId="0" fontId="4" fillId="0" borderId="25" xfId="0" applyFont="1" applyBorder="1"/>
    <xf numFmtId="49" fontId="3" fillId="2" borderId="28" xfId="0" applyNumberFormat="1" applyFont="1" applyFill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/>
    <xf numFmtId="49" fontId="4" fillId="3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6" borderId="19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1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13" fillId="0" borderId="5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15" borderId="13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0" fontId="3" fillId="15" borderId="14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16" xfId="0" applyFont="1" applyFill="1" applyBorder="1" applyAlignment="1">
      <alignment horizontal="center" vertical="center" wrapText="1"/>
    </xf>
    <xf numFmtId="0" fontId="3" fillId="15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3" borderId="5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4"/>
  <sheetViews>
    <sheetView tabSelected="1" view="pageBreakPreview" zoomScale="81" zoomScaleNormal="92" zoomScaleSheetLayoutView="81" workbookViewId="0">
      <selection sqref="A1:L1"/>
    </sheetView>
  </sheetViews>
  <sheetFormatPr defaultColWidth="11.625" defaultRowHeight="16.5"/>
  <cols>
    <col min="1" max="1" width="9.625" style="1" customWidth="1"/>
    <col min="2" max="2" width="11.625" style="1"/>
    <col min="3" max="3" width="41.375" style="1" customWidth="1"/>
    <col min="4" max="4" width="42" style="1" customWidth="1"/>
    <col min="5" max="5" width="10.5" style="25" customWidth="1"/>
    <col min="6" max="6" width="9.125" style="25" customWidth="1"/>
    <col min="7" max="7" width="10" style="25" customWidth="1"/>
    <col min="8" max="8" width="12.625" style="25" customWidth="1"/>
    <col min="9" max="9" width="11" style="1" customWidth="1"/>
    <col min="10" max="10" width="12.125" style="1" customWidth="1"/>
    <col min="11" max="11" width="8.5" style="1" customWidth="1"/>
    <col min="12" max="12" width="12.875" style="1" customWidth="1"/>
    <col min="13" max="13" width="25.5" style="1" customWidth="1"/>
    <col min="14" max="21" width="11.625" style="3"/>
    <col min="22" max="16384" width="11.625" style="1"/>
  </cols>
  <sheetData>
    <row r="1" spans="1:21" ht="24.6" customHeight="1">
      <c r="A1" s="133" t="s">
        <v>136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/>
    </row>
    <row r="2" spans="1:21" ht="17.25" thickBot="1">
      <c r="M2"/>
    </row>
    <row r="3" spans="1:21" ht="18" customHeight="1">
      <c r="A3" s="141" t="s">
        <v>0</v>
      </c>
      <c r="B3" s="131" t="s">
        <v>1</v>
      </c>
      <c r="C3" s="131"/>
      <c r="D3" s="131" t="s">
        <v>2</v>
      </c>
      <c r="E3" s="138" t="s">
        <v>40</v>
      </c>
      <c r="F3" s="131" t="s">
        <v>3</v>
      </c>
      <c r="G3" s="131" t="s">
        <v>37</v>
      </c>
      <c r="H3" s="131" t="s">
        <v>38</v>
      </c>
      <c r="I3" s="138" t="s">
        <v>4</v>
      </c>
      <c r="J3" s="138" t="s">
        <v>135</v>
      </c>
      <c r="K3" s="138" t="s">
        <v>88</v>
      </c>
      <c r="L3" s="136" t="s">
        <v>39</v>
      </c>
      <c r="M3"/>
    </row>
    <row r="4" spans="1:21" ht="18" customHeight="1">
      <c r="A4" s="142"/>
      <c r="B4" s="132"/>
      <c r="C4" s="132"/>
      <c r="D4" s="132"/>
      <c r="E4" s="139"/>
      <c r="F4" s="132"/>
      <c r="G4" s="132"/>
      <c r="H4" s="132"/>
      <c r="I4" s="139"/>
      <c r="J4" s="139"/>
      <c r="K4" s="139"/>
      <c r="L4" s="137"/>
      <c r="M4"/>
    </row>
    <row r="5" spans="1:21" ht="0.95" customHeight="1">
      <c r="A5" s="142"/>
      <c r="B5" s="132"/>
      <c r="C5" s="132"/>
      <c r="D5" s="132"/>
      <c r="E5" s="139"/>
      <c r="F5" s="132"/>
      <c r="G5" s="132"/>
      <c r="H5" s="132"/>
      <c r="I5" s="139"/>
      <c r="J5" s="139"/>
      <c r="K5" s="139"/>
      <c r="L5" s="137"/>
      <c r="M5"/>
    </row>
    <row r="6" spans="1:21" ht="0.95" customHeight="1">
      <c r="A6" s="143"/>
      <c r="B6" s="132"/>
      <c r="C6" s="132"/>
      <c r="D6" s="132"/>
      <c r="E6" s="140"/>
      <c r="F6" s="132"/>
      <c r="G6" s="132"/>
      <c r="H6" s="132"/>
      <c r="I6" s="140"/>
      <c r="J6" s="140"/>
      <c r="K6" s="64"/>
      <c r="L6" s="137"/>
      <c r="M6"/>
    </row>
    <row r="7" spans="1:21" ht="23.1" customHeight="1">
      <c r="A7" s="144" t="s">
        <v>5</v>
      </c>
      <c r="B7" s="145"/>
      <c r="C7" s="145"/>
      <c r="D7" s="146"/>
      <c r="E7" s="128" t="s">
        <v>5</v>
      </c>
      <c r="F7" s="129"/>
      <c r="G7" s="129"/>
      <c r="H7" s="130"/>
      <c r="I7" s="79"/>
      <c r="J7" s="79"/>
      <c r="K7" s="79"/>
      <c r="L7" s="80"/>
      <c r="M7"/>
    </row>
    <row r="8" spans="1:21" s="4" customFormat="1" ht="35.1" customHeight="1">
      <c r="A8" s="81">
        <v>1</v>
      </c>
      <c r="B8" s="107" t="s">
        <v>57</v>
      </c>
      <c r="C8" s="108"/>
      <c r="D8" s="39" t="s">
        <v>44</v>
      </c>
      <c r="E8" s="14">
        <f>SUM(F8:I8)</f>
        <v>25</v>
      </c>
      <c r="F8" s="18"/>
      <c r="G8" s="18">
        <v>10</v>
      </c>
      <c r="H8" s="18">
        <v>15</v>
      </c>
      <c r="I8" s="14"/>
      <c r="J8" s="59"/>
      <c r="K8" s="59">
        <v>1</v>
      </c>
      <c r="L8" s="82" t="s">
        <v>90</v>
      </c>
      <c r="M8"/>
      <c r="N8" s="3"/>
      <c r="O8" s="3"/>
      <c r="P8" s="3"/>
      <c r="Q8" s="3"/>
      <c r="R8" s="3"/>
      <c r="S8" s="3"/>
      <c r="T8" s="3"/>
      <c r="U8" s="3"/>
    </row>
    <row r="9" spans="1:21" s="4" customFormat="1" ht="34.35" customHeight="1">
      <c r="A9" s="81">
        <v>2</v>
      </c>
      <c r="B9" s="107" t="s">
        <v>12</v>
      </c>
      <c r="C9" s="108"/>
      <c r="D9" s="39" t="s">
        <v>44</v>
      </c>
      <c r="E9" s="14">
        <f t="shared" ref="E9:E26" si="0">SUM(F9:I9)</f>
        <v>4</v>
      </c>
      <c r="F9" s="18"/>
      <c r="G9" s="18">
        <v>4</v>
      </c>
      <c r="H9" s="18"/>
      <c r="I9" s="14"/>
      <c r="J9" s="14"/>
      <c r="K9" s="14"/>
      <c r="L9" s="83" t="s">
        <v>89</v>
      </c>
      <c r="M9"/>
      <c r="N9" s="3"/>
      <c r="O9" s="3"/>
      <c r="P9" s="3"/>
      <c r="Q9" s="3"/>
      <c r="R9" s="3"/>
      <c r="S9" s="3"/>
      <c r="T9" s="3"/>
      <c r="U9" s="3"/>
    </row>
    <row r="10" spans="1:21" s="3" customFormat="1" ht="29.45" customHeight="1">
      <c r="A10" s="81">
        <v>3</v>
      </c>
      <c r="B10" s="107" t="s">
        <v>62</v>
      </c>
      <c r="C10" s="108"/>
      <c r="D10" s="2" t="s">
        <v>134</v>
      </c>
      <c r="E10" s="14">
        <f t="shared" si="0"/>
        <v>20</v>
      </c>
      <c r="F10" s="18"/>
      <c r="G10" s="18">
        <v>5</v>
      </c>
      <c r="H10" s="18"/>
      <c r="I10" s="14">
        <v>15</v>
      </c>
      <c r="J10" s="59"/>
      <c r="K10" s="59">
        <v>1</v>
      </c>
      <c r="L10" s="82" t="s">
        <v>89</v>
      </c>
      <c r="M10"/>
    </row>
    <row r="11" spans="1:21" s="3" customFormat="1" ht="36" customHeight="1">
      <c r="A11" s="81">
        <v>4</v>
      </c>
      <c r="B11" s="107" t="s">
        <v>63</v>
      </c>
      <c r="C11" s="108"/>
      <c r="D11" s="2" t="s">
        <v>134</v>
      </c>
      <c r="E11" s="14">
        <f t="shared" si="0"/>
        <v>30</v>
      </c>
      <c r="F11" s="18"/>
      <c r="G11" s="18">
        <v>15</v>
      </c>
      <c r="H11" s="18"/>
      <c r="I11" s="14">
        <v>15</v>
      </c>
      <c r="J11" s="59"/>
      <c r="K11" s="59">
        <v>2</v>
      </c>
      <c r="L11" s="82" t="s">
        <v>90</v>
      </c>
      <c r="M11"/>
    </row>
    <row r="12" spans="1:21" s="5" customFormat="1" ht="33.6" customHeight="1">
      <c r="A12" s="81">
        <v>5</v>
      </c>
      <c r="B12" s="106" t="s">
        <v>8</v>
      </c>
      <c r="C12" s="106"/>
      <c r="D12" s="2" t="s">
        <v>53</v>
      </c>
      <c r="E12" s="14">
        <f t="shared" si="0"/>
        <v>55</v>
      </c>
      <c r="F12" s="18"/>
      <c r="G12" s="18">
        <v>15</v>
      </c>
      <c r="H12" s="18">
        <v>40</v>
      </c>
      <c r="I12" s="14"/>
      <c r="J12" s="59"/>
      <c r="K12" s="59">
        <v>4</v>
      </c>
      <c r="L12" s="82" t="s">
        <v>74</v>
      </c>
      <c r="M12"/>
      <c r="N12" s="3"/>
      <c r="O12" s="3"/>
      <c r="P12" s="3"/>
      <c r="Q12" s="3"/>
      <c r="R12" s="3"/>
      <c r="S12" s="3"/>
      <c r="T12" s="3"/>
      <c r="U12" s="3"/>
    </row>
    <row r="13" spans="1:21" s="7" customFormat="1" ht="33" customHeight="1">
      <c r="A13" s="81">
        <v>6</v>
      </c>
      <c r="B13" s="107" t="s">
        <v>64</v>
      </c>
      <c r="C13" s="108"/>
      <c r="D13" s="8" t="s">
        <v>36</v>
      </c>
      <c r="E13" s="14">
        <f t="shared" si="0"/>
        <v>35</v>
      </c>
      <c r="F13" s="18"/>
      <c r="G13" s="18">
        <v>10</v>
      </c>
      <c r="H13" s="18">
        <v>25</v>
      </c>
      <c r="I13" s="18"/>
      <c r="J13" s="18"/>
      <c r="K13" s="18">
        <v>2</v>
      </c>
      <c r="L13" s="83" t="s">
        <v>90</v>
      </c>
      <c r="M13"/>
      <c r="N13" s="3"/>
      <c r="O13" s="3"/>
      <c r="P13" s="3"/>
      <c r="Q13" s="3"/>
      <c r="R13" s="3"/>
      <c r="S13" s="3"/>
      <c r="T13" s="3"/>
      <c r="U13" s="3"/>
    </row>
    <row r="14" spans="1:21" s="7" customFormat="1" ht="36" customHeight="1">
      <c r="A14" s="81">
        <v>7</v>
      </c>
      <c r="B14" s="112" t="s">
        <v>120</v>
      </c>
      <c r="C14" s="112"/>
      <c r="D14" s="40" t="s">
        <v>36</v>
      </c>
      <c r="E14" s="55">
        <f t="shared" si="0"/>
        <v>40</v>
      </c>
      <c r="F14" s="57"/>
      <c r="G14" s="57"/>
      <c r="H14" s="57">
        <v>40</v>
      </c>
      <c r="I14" s="55"/>
      <c r="J14" s="55"/>
      <c r="K14" s="55">
        <v>3</v>
      </c>
      <c r="L14" s="84" t="s">
        <v>89</v>
      </c>
      <c r="M14"/>
      <c r="N14" s="3"/>
      <c r="O14" s="3"/>
      <c r="P14" s="3"/>
      <c r="Q14" s="3"/>
      <c r="R14" s="3"/>
      <c r="S14" s="3"/>
      <c r="T14" s="3"/>
      <c r="U14" s="3"/>
    </row>
    <row r="15" spans="1:21" s="7" customFormat="1" ht="43.5" customHeight="1">
      <c r="A15" s="81">
        <v>8</v>
      </c>
      <c r="B15" s="120" t="s">
        <v>121</v>
      </c>
      <c r="C15" s="121"/>
      <c r="D15" s="2" t="s">
        <v>53</v>
      </c>
      <c r="E15" s="55"/>
      <c r="F15" s="57"/>
      <c r="G15" s="57"/>
      <c r="H15" s="57"/>
      <c r="I15" s="55"/>
      <c r="J15" s="55"/>
      <c r="K15" s="55"/>
      <c r="L15" s="85"/>
      <c r="M15"/>
      <c r="N15" s="3"/>
      <c r="O15" s="3"/>
      <c r="P15" s="3"/>
      <c r="Q15" s="3"/>
      <c r="R15" s="3"/>
      <c r="S15" s="3"/>
      <c r="T15" s="3"/>
      <c r="U15" s="3"/>
    </row>
    <row r="16" spans="1:21" s="10" customFormat="1" ht="31.35" customHeight="1">
      <c r="A16" s="81">
        <v>9</v>
      </c>
      <c r="B16" s="107" t="s">
        <v>129</v>
      </c>
      <c r="C16" s="108"/>
      <c r="D16" s="2" t="s">
        <v>45</v>
      </c>
      <c r="E16" s="14">
        <f t="shared" si="0"/>
        <v>20</v>
      </c>
      <c r="F16" s="18"/>
      <c r="G16" s="18">
        <v>10</v>
      </c>
      <c r="H16" s="18">
        <v>10</v>
      </c>
      <c r="I16" s="26"/>
      <c r="J16" s="26"/>
      <c r="K16" s="26">
        <v>2</v>
      </c>
      <c r="L16" s="83" t="s">
        <v>90</v>
      </c>
      <c r="M16"/>
      <c r="N16" s="3"/>
      <c r="O16" s="3"/>
      <c r="P16" s="3"/>
      <c r="Q16" s="3"/>
      <c r="R16" s="3"/>
      <c r="S16" s="3"/>
      <c r="T16" s="3"/>
      <c r="U16" s="3"/>
    </row>
    <row r="17" spans="1:21" s="10" customFormat="1" ht="31.35" customHeight="1">
      <c r="A17" s="81">
        <v>10</v>
      </c>
      <c r="B17" s="112" t="s">
        <v>122</v>
      </c>
      <c r="C17" s="112"/>
      <c r="D17" s="40" t="s">
        <v>36</v>
      </c>
      <c r="E17" s="55">
        <f t="shared" si="0"/>
        <v>40</v>
      </c>
      <c r="F17" s="57"/>
      <c r="G17" s="57"/>
      <c r="H17" s="57">
        <v>40</v>
      </c>
      <c r="I17" s="55"/>
      <c r="J17" s="55"/>
      <c r="K17" s="55">
        <v>3</v>
      </c>
      <c r="L17" s="84" t="s">
        <v>89</v>
      </c>
      <c r="M17"/>
      <c r="N17" s="3"/>
      <c r="O17" s="3"/>
      <c r="P17" s="3"/>
      <c r="Q17" s="3"/>
      <c r="R17" s="3"/>
      <c r="S17" s="3"/>
      <c r="T17" s="3"/>
      <c r="U17" s="3"/>
    </row>
    <row r="18" spans="1:21" s="10" customFormat="1" ht="31.35" customHeight="1">
      <c r="A18" s="81">
        <v>11</v>
      </c>
      <c r="B18" s="120" t="s">
        <v>128</v>
      </c>
      <c r="C18" s="121"/>
      <c r="D18" s="2" t="s">
        <v>36</v>
      </c>
      <c r="E18" s="55"/>
      <c r="F18" s="57"/>
      <c r="G18" s="57"/>
      <c r="H18" s="57"/>
      <c r="I18" s="55"/>
      <c r="J18" s="55"/>
      <c r="K18" s="55"/>
      <c r="L18" s="85"/>
      <c r="M18"/>
      <c r="N18" s="3"/>
      <c r="O18" s="3"/>
      <c r="P18" s="3"/>
      <c r="Q18" s="3"/>
      <c r="R18" s="3"/>
      <c r="S18" s="3"/>
      <c r="T18" s="3"/>
      <c r="U18" s="3"/>
    </row>
    <row r="19" spans="1:21" s="10" customFormat="1" ht="31.35" customHeight="1">
      <c r="A19" s="81">
        <v>12</v>
      </c>
      <c r="B19" s="118" t="s">
        <v>49</v>
      </c>
      <c r="C19" s="118"/>
      <c r="D19" s="6" t="s">
        <v>50</v>
      </c>
      <c r="E19" s="76">
        <f>G19+H19+I19</f>
        <v>20</v>
      </c>
      <c r="F19" s="77"/>
      <c r="G19" s="77">
        <v>10</v>
      </c>
      <c r="H19" s="77">
        <v>10</v>
      </c>
      <c r="I19" s="76"/>
      <c r="J19" s="76"/>
      <c r="K19" s="76">
        <v>2</v>
      </c>
      <c r="L19" s="86" t="s">
        <v>90</v>
      </c>
      <c r="M19"/>
      <c r="N19" s="3"/>
      <c r="O19" s="3"/>
      <c r="P19" s="3"/>
      <c r="Q19" s="3"/>
      <c r="R19" s="3"/>
      <c r="S19" s="3"/>
      <c r="T19" s="3"/>
      <c r="U19" s="3"/>
    </row>
    <row r="20" spans="1:21" s="10" customFormat="1" ht="31.35" customHeight="1">
      <c r="A20" s="81">
        <v>13</v>
      </c>
      <c r="B20" s="118" t="s">
        <v>7</v>
      </c>
      <c r="C20" s="118"/>
      <c r="D20" s="12" t="s">
        <v>47</v>
      </c>
      <c r="E20" s="14">
        <f t="shared" ref="E20" si="1">SUM(F20:I20)</f>
        <v>10</v>
      </c>
      <c r="F20" s="18"/>
      <c r="G20" s="18">
        <v>10</v>
      </c>
      <c r="H20" s="18"/>
      <c r="I20" s="26"/>
      <c r="J20" s="26"/>
      <c r="K20" s="26">
        <v>1</v>
      </c>
      <c r="L20" s="83" t="s">
        <v>89</v>
      </c>
      <c r="M20"/>
      <c r="N20" s="3"/>
      <c r="O20" s="3"/>
      <c r="P20" s="3"/>
      <c r="Q20" s="3"/>
      <c r="R20" s="3"/>
      <c r="S20" s="3"/>
      <c r="T20" s="3"/>
      <c r="U20" s="3"/>
    </row>
    <row r="21" spans="1:21" s="10" customFormat="1" ht="31.35" customHeight="1">
      <c r="A21" s="81">
        <v>14</v>
      </c>
      <c r="B21" s="119" t="s">
        <v>58</v>
      </c>
      <c r="C21" s="127"/>
      <c r="D21" s="39" t="s">
        <v>44</v>
      </c>
      <c r="E21" s="26">
        <f t="shared" ref="E21" si="2">SUM(F21:I21)</f>
        <v>25</v>
      </c>
      <c r="F21" s="18"/>
      <c r="G21" s="18">
        <v>10</v>
      </c>
      <c r="H21" s="18">
        <v>15</v>
      </c>
      <c r="I21" s="26"/>
      <c r="J21" s="26"/>
      <c r="K21" s="26">
        <v>1</v>
      </c>
      <c r="L21" s="83" t="s">
        <v>90</v>
      </c>
      <c r="M21"/>
      <c r="N21" s="3"/>
      <c r="O21" s="3"/>
      <c r="P21" s="3"/>
      <c r="Q21" s="3"/>
      <c r="R21" s="3"/>
      <c r="S21" s="3"/>
      <c r="T21" s="3"/>
      <c r="U21" s="3"/>
    </row>
    <row r="22" spans="1:21" s="11" customFormat="1" ht="32.450000000000003" customHeight="1">
      <c r="A22" s="81">
        <v>15</v>
      </c>
      <c r="B22" s="107" t="s">
        <v>55</v>
      </c>
      <c r="C22" s="108"/>
      <c r="D22" s="2" t="s">
        <v>48</v>
      </c>
      <c r="E22" s="14">
        <f t="shared" si="0"/>
        <v>20</v>
      </c>
      <c r="F22" s="18"/>
      <c r="G22" s="18"/>
      <c r="H22" s="18"/>
      <c r="I22" s="26">
        <v>20</v>
      </c>
      <c r="J22" s="26"/>
      <c r="K22" s="26">
        <v>1</v>
      </c>
      <c r="L22" s="83" t="s">
        <v>90</v>
      </c>
      <c r="M22"/>
      <c r="N22" s="3"/>
      <c r="O22" s="3"/>
      <c r="P22" s="3"/>
      <c r="Q22" s="3"/>
      <c r="R22" s="3"/>
      <c r="S22" s="3"/>
      <c r="T22" s="3"/>
      <c r="U22" s="3"/>
    </row>
    <row r="23" spans="1:21" s="13" customFormat="1" ht="25.35" customHeight="1">
      <c r="A23" s="81">
        <v>16</v>
      </c>
      <c r="B23" s="107" t="s">
        <v>41</v>
      </c>
      <c r="C23" s="108"/>
      <c r="D23" s="12" t="s">
        <v>47</v>
      </c>
      <c r="E23" s="14">
        <f t="shared" si="0"/>
        <v>50</v>
      </c>
      <c r="F23" s="18"/>
      <c r="G23" s="18">
        <v>10</v>
      </c>
      <c r="H23" s="18">
        <v>40</v>
      </c>
      <c r="I23" s="26"/>
      <c r="J23" s="26"/>
      <c r="K23" s="26">
        <v>4</v>
      </c>
      <c r="L23" s="83" t="s">
        <v>74</v>
      </c>
      <c r="M23"/>
      <c r="N23" s="3"/>
      <c r="O23" s="3"/>
      <c r="P23" s="3"/>
      <c r="Q23" s="3"/>
      <c r="R23" s="3"/>
      <c r="S23" s="3"/>
      <c r="T23" s="3"/>
      <c r="U23" s="3"/>
    </row>
    <row r="24" spans="1:21" s="3" customFormat="1" ht="51" customHeight="1">
      <c r="A24" s="81">
        <v>17</v>
      </c>
      <c r="B24" s="107" t="s">
        <v>91</v>
      </c>
      <c r="C24" s="108"/>
      <c r="D24" s="2" t="s">
        <v>92</v>
      </c>
      <c r="E24" s="14">
        <f>SUM(F24:I24)</f>
        <v>15</v>
      </c>
      <c r="F24" s="18"/>
      <c r="G24" s="18"/>
      <c r="H24" s="18">
        <v>5</v>
      </c>
      <c r="I24" s="26">
        <v>10</v>
      </c>
      <c r="J24" s="26"/>
      <c r="K24" s="26">
        <v>1</v>
      </c>
      <c r="L24" s="83" t="s">
        <v>90</v>
      </c>
      <c r="M24"/>
    </row>
    <row r="25" spans="1:21" ht="23.1" customHeight="1">
      <c r="A25" s="81">
        <v>18</v>
      </c>
      <c r="B25" s="106" t="s">
        <v>9</v>
      </c>
      <c r="C25" s="106"/>
      <c r="D25" s="6" t="s">
        <v>10</v>
      </c>
      <c r="E25" s="14">
        <f t="shared" si="0"/>
        <v>30</v>
      </c>
      <c r="F25" s="18"/>
      <c r="G25" s="18"/>
      <c r="H25" s="18"/>
      <c r="I25" s="26">
        <v>30</v>
      </c>
      <c r="J25" s="26"/>
      <c r="K25" s="26">
        <v>1</v>
      </c>
      <c r="L25" s="83" t="s">
        <v>89</v>
      </c>
      <c r="M25"/>
    </row>
    <row r="26" spans="1:21" ht="23.1" customHeight="1">
      <c r="A26" s="81">
        <v>19</v>
      </c>
      <c r="B26" s="106" t="s">
        <v>11</v>
      </c>
      <c r="C26" s="106"/>
      <c r="D26" s="6" t="s">
        <v>46</v>
      </c>
      <c r="E26" s="14">
        <f t="shared" si="0"/>
        <v>20</v>
      </c>
      <c r="F26" s="18"/>
      <c r="G26" s="18"/>
      <c r="H26" s="18"/>
      <c r="I26" s="26">
        <v>20</v>
      </c>
      <c r="J26" s="26"/>
      <c r="K26" s="26">
        <v>0</v>
      </c>
      <c r="L26" s="83" t="s">
        <v>89</v>
      </c>
      <c r="M26"/>
    </row>
    <row r="27" spans="1:21" ht="23.1" customHeight="1">
      <c r="A27" s="87"/>
      <c r="B27" s="134"/>
      <c r="C27" s="135"/>
      <c r="D27" s="15" t="s">
        <v>13</v>
      </c>
      <c r="E27" s="16">
        <f>SUM(E8:E26)</f>
        <v>459</v>
      </c>
      <c r="F27" s="17"/>
      <c r="G27" s="17">
        <f>SUM(G8:G26)</f>
        <v>109</v>
      </c>
      <c r="H27" s="17">
        <f>SUM(H8:H26)</f>
        <v>240</v>
      </c>
      <c r="I27" s="17">
        <f>SUM(I8:I26)</f>
        <v>110</v>
      </c>
      <c r="J27" s="17"/>
      <c r="K27" s="17">
        <f>SUM(K8:K26)</f>
        <v>29</v>
      </c>
      <c r="L27" s="88"/>
      <c r="M27"/>
    </row>
    <row r="28" spans="1:21" ht="23.1" customHeight="1">
      <c r="A28" s="109" t="s">
        <v>14</v>
      </c>
      <c r="B28" s="110"/>
      <c r="C28" s="110"/>
      <c r="D28" s="111"/>
      <c r="E28" s="105"/>
      <c r="F28" s="105"/>
      <c r="G28" s="105"/>
      <c r="H28" s="105"/>
      <c r="I28" s="60"/>
      <c r="J28" s="60"/>
      <c r="K28" s="60"/>
      <c r="L28" s="89"/>
      <c r="M28"/>
    </row>
    <row r="29" spans="1:21" s="4" customFormat="1" ht="24" customHeight="1">
      <c r="A29" s="90">
        <v>1</v>
      </c>
      <c r="B29" s="119" t="s">
        <v>15</v>
      </c>
      <c r="C29" s="127"/>
      <c r="D29" s="8" t="s">
        <v>36</v>
      </c>
      <c r="E29" s="22">
        <f t="shared" ref="E29:E32" si="3">SUM(F29:I29)</f>
        <v>25</v>
      </c>
      <c r="F29" s="18"/>
      <c r="G29" s="18">
        <v>10</v>
      </c>
      <c r="H29" s="18">
        <v>15</v>
      </c>
      <c r="I29" s="26"/>
      <c r="J29" s="26"/>
      <c r="K29" s="26">
        <v>2</v>
      </c>
      <c r="L29" s="83" t="s">
        <v>90</v>
      </c>
      <c r="M29" s="78"/>
      <c r="N29" s="3"/>
      <c r="O29" s="3"/>
      <c r="P29" s="3"/>
      <c r="Q29" s="3"/>
      <c r="R29" s="3"/>
      <c r="S29" s="3"/>
      <c r="T29" s="3"/>
      <c r="U29" s="3"/>
    </row>
    <row r="30" spans="1:21" s="5" customFormat="1" ht="37.35" customHeight="1">
      <c r="A30" s="90">
        <v>2</v>
      </c>
      <c r="B30" s="119" t="s">
        <v>65</v>
      </c>
      <c r="C30" s="127"/>
      <c r="D30" s="2" t="s">
        <v>48</v>
      </c>
      <c r="E30" s="26">
        <f t="shared" si="3"/>
        <v>30</v>
      </c>
      <c r="F30" s="18"/>
      <c r="G30" s="18"/>
      <c r="H30" s="18">
        <v>30</v>
      </c>
      <c r="I30" s="26"/>
      <c r="J30" s="26"/>
      <c r="K30" s="26">
        <v>3</v>
      </c>
      <c r="L30" s="83" t="s">
        <v>90</v>
      </c>
      <c r="M30" s="78"/>
      <c r="N30" s="3"/>
      <c r="O30" s="3"/>
      <c r="P30" s="3"/>
      <c r="Q30" s="3"/>
      <c r="R30" s="3"/>
      <c r="S30" s="3"/>
      <c r="T30" s="3"/>
      <c r="U30" s="3"/>
    </row>
    <row r="31" spans="1:21" s="5" customFormat="1" ht="37.35" customHeight="1">
      <c r="A31" s="90">
        <v>3</v>
      </c>
      <c r="B31" s="119" t="s">
        <v>70</v>
      </c>
      <c r="C31" s="127"/>
      <c r="D31" s="9" t="s">
        <v>47</v>
      </c>
      <c r="E31" s="22">
        <f t="shared" si="3"/>
        <v>20</v>
      </c>
      <c r="F31" s="18"/>
      <c r="G31" s="18"/>
      <c r="H31" s="18">
        <v>20</v>
      </c>
      <c r="I31" s="26"/>
      <c r="J31" s="26"/>
      <c r="K31" s="26">
        <v>1</v>
      </c>
      <c r="L31" s="83" t="s">
        <v>90</v>
      </c>
      <c r="M31" s="78"/>
      <c r="N31" s="3"/>
      <c r="O31" s="3"/>
      <c r="P31" s="3"/>
      <c r="Q31" s="3"/>
      <c r="R31" s="3"/>
      <c r="S31" s="3"/>
      <c r="T31" s="3"/>
      <c r="U31" s="3"/>
    </row>
    <row r="32" spans="1:21" s="5" customFormat="1" ht="26.1" customHeight="1">
      <c r="A32" s="90">
        <v>4</v>
      </c>
      <c r="B32" s="147" t="s">
        <v>51</v>
      </c>
      <c r="C32" s="148"/>
      <c r="D32" s="8" t="s">
        <v>36</v>
      </c>
      <c r="E32" s="22">
        <f t="shared" si="3"/>
        <v>30</v>
      </c>
      <c r="F32" s="18"/>
      <c r="G32" s="18">
        <v>10</v>
      </c>
      <c r="H32" s="18">
        <v>20</v>
      </c>
      <c r="I32" s="22"/>
      <c r="J32" s="22"/>
      <c r="K32" s="22">
        <v>2</v>
      </c>
      <c r="L32" s="83" t="s">
        <v>90</v>
      </c>
      <c r="M32" s="78"/>
      <c r="N32" s="3"/>
      <c r="O32" s="3"/>
      <c r="P32" s="3"/>
      <c r="Q32" s="3"/>
      <c r="R32" s="3"/>
      <c r="S32" s="3"/>
      <c r="T32" s="3"/>
      <c r="U32" s="3"/>
    </row>
    <row r="33" spans="1:21" s="5" customFormat="1" ht="37.35" customHeight="1">
      <c r="A33" s="90">
        <v>5</v>
      </c>
      <c r="B33" s="119" t="s">
        <v>68</v>
      </c>
      <c r="C33" s="127"/>
      <c r="D33" s="2" t="s">
        <v>45</v>
      </c>
      <c r="E33" s="76">
        <f>G33+H33+I33</f>
        <v>35</v>
      </c>
      <c r="F33" s="77"/>
      <c r="G33" s="77">
        <v>10</v>
      </c>
      <c r="H33" s="77">
        <v>25</v>
      </c>
      <c r="I33" s="76"/>
      <c r="J33" s="76"/>
      <c r="K33" s="76">
        <v>3</v>
      </c>
      <c r="L33" s="86" t="s">
        <v>74</v>
      </c>
      <c r="M33" s="78"/>
      <c r="N33" s="3"/>
      <c r="O33" s="3"/>
      <c r="P33" s="3"/>
      <c r="Q33" s="3"/>
      <c r="R33" s="3"/>
      <c r="S33" s="3"/>
      <c r="T33" s="3"/>
      <c r="U33" s="3"/>
    </row>
    <row r="34" spans="1:21" s="4" customFormat="1" ht="45.75" customHeight="1">
      <c r="A34" s="90">
        <v>6</v>
      </c>
      <c r="B34" s="125" t="s">
        <v>98</v>
      </c>
      <c r="C34" s="126"/>
      <c r="D34" s="2" t="s">
        <v>44</v>
      </c>
      <c r="E34" s="55">
        <f t="shared" ref="E34:E45" si="4">SUM(F34:I34)</f>
        <v>35</v>
      </c>
      <c r="F34" s="57"/>
      <c r="G34" s="57"/>
      <c r="H34" s="57">
        <v>35</v>
      </c>
      <c r="I34" s="55"/>
      <c r="J34" s="55"/>
      <c r="K34" s="55">
        <v>3</v>
      </c>
      <c r="L34" s="84" t="s">
        <v>89</v>
      </c>
      <c r="M34"/>
      <c r="N34" s="3"/>
      <c r="O34" s="3"/>
      <c r="P34" s="3"/>
      <c r="Q34" s="3"/>
      <c r="R34" s="3"/>
      <c r="S34" s="3"/>
      <c r="T34" s="3"/>
      <c r="U34" s="3"/>
    </row>
    <row r="35" spans="1:21" s="4" customFormat="1" ht="37.35" customHeight="1">
      <c r="A35" s="90">
        <v>7</v>
      </c>
      <c r="B35" s="120" t="s">
        <v>105</v>
      </c>
      <c r="C35" s="121"/>
      <c r="D35" s="39" t="s">
        <v>44</v>
      </c>
      <c r="E35" s="56"/>
      <c r="F35" s="57"/>
      <c r="G35" s="57"/>
      <c r="H35" s="57"/>
      <c r="I35" s="56"/>
      <c r="J35" s="56"/>
      <c r="K35" s="56"/>
      <c r="L35" s="84"/>
      <c r="M35"/>
      <c r="N35" s="3"/>
      <c r="O35" s="3"/>
      <c r="P35" s="3"/>
      <c r="Q35" s="3"/>
      <c r="R35" s="3"/>
      <c r="S35" s="3"/>
      <c r="T35" s="3"/>
      <c r="U35" s="3"/>
    </row>
    <row r="36" spans="1:21" s="4" customFormat="1" ht="37.35" customHeight="1">
      <c r="A36" s="90">
        <v>8</v>
      </c>
      <c r="B36" s="106" t="s">
        <v>66</v>
      </c>
      <c r="C36" s="106"/>
      <c r="D36" s="2" t="s">
        <v>43</v>
      </c>
      <c r="E36" s="14">
        <f t="shared" ref="E36" si="5">SUM(F36:I36)</f>
        <v>25</v>
      </c>
      <c r="F36" s="18"/>
      <c r="G36" s="18">
        <v>15</v>
      </c>
      <c r="H36" s="18">
        <v>10</v>
      </c>
      <c r="I36" s="26"/>
      <c r="J36" s="26"/>
      <c r="K36" s="26">
        <v>1</v>
      </c>
      <c r="L36" s="83" t="s">
        <v>90</v>
      </c>
      <c r="M36"/>
      <c r="N36" s="3"/>
      <c r="O36" s="3"/>
      <c r="P36" s="3"/>
      <c r="Q36" s="3"/>
      <c r="R36" s="3"/>
      <c r="S36" s="3"/>
      <c r="T36" s="3"/>
      <c r="U36" s="3"/>
    </row>
    <row r="37" spans="1:21" s="4" customFormat="1" ht="37.35" customHeight="1">
      <c r="A37" s="90">
        <v>9</v>
      </c>
      <c r="B37" s="107" t="s">
        <v>111</v>
      </c>
      <c r="C37" s="108"/>
      <c r="D37" s="2" t="s">
        <v>134</v>
      </c>
      <c r="E37" s="22">
        <f t="shared" ref="E37" si="6">SUM(F37:I37)</f>
        <v>20</v>
      </c>
      <c r="F37" s="22"/>
      <c r="G37" s="22">
        <v>10</v>
      </c>
      <c r="H37" s="22">
        <v>10</v>
      </c>
      <c r="I37" s="22"/>
      <c r="J37" s="22"/>
      <c r="K37" s="22">
        <v>1</v>
      </c>
      <c r="L37" s="91" t="s">
        <v>90</v>
      </c>
      <c r="M37"/>
      <c r="N37" s="3"/>
      <c r="O37" s="3"/>
      <c r="P37" s="3"/>
      <c r="Q37" s="3"/>
      <c r="R37" s="3"/>
      <c r="S37" s="3"/>
      <c r="T37" s="3"/>
      <c r="U37" s="3"/>
    </row>
    <row r="38" spans="1:21" s="5" customFormat="1" ht="31.35" customHeight="1">
      <c r="A38" s="90">
        <v>10</v>
      </c>
      <c r="B38" s="107" t="s">
        <v>75</v>
      </c>
      <c r="C38" s="108"/>
      <c r="D38" s="2" t="s">
        <v>53</v>
      </c>
      <c r="E38" s="26">
        <f t="shared" si="4"/>
        <v>25</v>
      </c>
      <c r="F38" s="18"/>
      <c r="G38" s="18">
        <v>10</v>
      </c>
      <c r="H38" s="18">
        <v>15</v>
      </c>
      <c r="I38" s="26"/>
      <c r="J38" s="26"/>
      <c r="K38" s="26">
        <v>1</v>
      </c>
      <c r="L38" s="91" t="s">
        <v>90</v>
      </c>
      <c r="M38"/>
      <c r="N38" s="3"/>
      <c r="O38" s="3"/>
      <c r="P38" s="3"/>
      <c r="Q38" s="3"/>
      <c r="R38" s="3"/>
      <c r="S38" s="3"/>
      <c r="T38" s="3"/>
      <c r="U38" s="3"/>
    </row>
    <row r="39" spans="1:21" s="5" customFormat="1" ht="39" customHeight="1">
      <c r="A39" s="90">
        <v>11</v>
      </c>
      <c r="B39" s="107" t="s">
        <v>117</v>
      </c>
      <c r="C39" s="108"/>
      <c r="D39" s="2" t="s">
        <v>53</v>
      </c>
      <c r="E39" s="26">
        <f t="shared" si="4"/>
        <v>10</v>
      </c>
      <c r="F39" s="18"/>
      <c r="G39" s="18">
        <v>5</v>
      </c>
      <c r="H39" s="18">
        <v>5</v>
      </c>
      <c r="I39" s="26"/>
      <c r="J39" s="26"/>
      <c r="K39" s="26">
        <v>1</v>
      </c>
      <c r="L39" s="91" t="s">
        <v>90</v>
      </c>
      <c r="M39"/>
      <c r="N39" s="3"/>
      <c r="O39" s="3"/>
      <c r="P39" s="3"/>
      <c r="Q39" s="3"/>
      <c r="R39" s="3"/>
      <c r="S39" s="3"/>
      <c r="T39" s="3"/>
      <c r="U39" s="3"/>
    </row>
    <row r="40" spans="1:21" s="5" customFormat="1" ht="36.6" customHeight="1">
      <c r="A40" s="90">
        <v>12</v>
      </c>
      <c r="B40" s="107" t="s">
        <v>54</v>
      </c>
      <c r="C40" s="108"/>
      <c r="D40" s="2" t="s">
        <v>53</v>
      </c>
      <c r="E40" s="26">
        <f t="shared" si="4"/>
        <v>15</v>
      </c>
      <c r="F40" s="18"/>
      <c r="G40" s="18">
        <v>8</v>
      </c>
      <c r="H40" s="18">
        <v>7</v>
      </c>
      <c r="I40" s="26"/>
      <c r="J40" s="26"/>
      <c r="K40" s="26">
        <v>1</v>
      </c>
      <c r="L40" s="91" t="s">
        <v>90</v>
      </c>
      <c r="M40"/>
      <c r="N40" s="3"/>
      <c r="O40" s="3"/>
      <c r="P40" s="3"/>
      <c r="Q40" s="3"/>
      <c r="R40" s="3"/>
      <c r="S40" s="3"/>
      <c r="T40" s="3"/>
      <c r="U40" s="3"/>
    </row>
    <row r="41" spans="1:21" s="5" customFormat="1" ht="37.35" customHeight="1">
      <c r="A41" s="90">
        <v>13</v>
      </c>
      <c r="B41" s="107" t="s">
        <v>130</v>
      </c>
      <c r="C41" s="108"/>
      <c r="D41" s="2" t="s">
        <v>53</v>
      </c>
      <c r="E41" s="26">
        <f t="shared" si="4"/>
        <v>15</v>
      </c>
      <c r="F41" s="18"/>
      <c r="G41" s="18">
        <v>8</v>
      </c>
      <c r="H41" s="18">
        <v>7</v>
      </c>
      <c r="I41" s="26"/>
      <c r="J41" s="26"/>
      <c r="K41" s="26">
        <v>1</v>
      </c>
      <c r="L41" s="91" t="s">
        <v>90</v>
      </c>
      <c r="M41"/>
      <c r="N41" s="3"/>
      <c r="O41" s="3"/>
      <c r="P41" s="3"/>
      <c r="Q41" s="3"/>
      <c r="R41" s="3"/>
      <c r="S41" s="3"/>
      <c r="T41" s="3"/>
      <c r="U41" s="3"/>
    </row>
    <row r="42" spans="1:21" s="5" customFormat="1" ht="27" customHeight="1">
      <c r="A42" s="90">
        <v>14</v>
      </c>
      <c r="B42" s="120" t="s">
        <v>99</v>
      </c>
      <c r="C42" s="121"/>
      <c r="D42" s="2" t="s">
        <v>36</v>
      </c>
      <c r="E42" s="57">
        <f>SUM(F42:I42)</f>
        <v>35</v>
      </c>
      <c r="F42" s="57"/>
      <c r="G42" s="57"/>
      <c r="H42" s="57">
        <v>35</v>
      </c>
      <c r="I42" s="57"/>
      <c r="J42" s="57"/>
      <c r="K42" s="57">
        <v>3</v>
      </c>
      <c r="L42" s="84" t="s">
        <v>89</v>
      </c>
      <c r="M42"/>
      <c r="N42" s="3"/>
      <c r="O42" s="3"/>
      <c r="P42" s="3"/>
      <c r="Q42" s="3"/>
      <c r="R42" s="3"/>
      <c r="S42" s="3"/>
      <c r="T42" s="3"/>
      <c r="U42" s="3"/>
    </row>
    <row r="43" spans="1:21" s="5" customFormat="1" ht="23.1" customHeight="1">
      <c r="A43" s="90">
        <v>15</v>
      </c>
      <c r="B43" s="155" t="s">
        <v>101</v>
      </c>
      <c r="C43" s="156"/>
      <c r="D43" s="8" t="s">
        <v>36</v>
      </c>
      <c r="E43" s="57"/>
      <c r="F43" s="57"/>
      <c r="G43" s="57"/>
      <c r="H43" s="57"/>
      <c r="I43" s="57"/>
      <c r="J43" s="57"/>
      <c r="K43" s="57"/>
      <c r="L43" s="84"/>
      <c r="M43"/>
      <c r="N43" s="3"/>
      <c r="O43" s="3"/>
      <c r="P43" s="3"/>
      <c r="Q43" s="3"/>
      <c r="R43" s="3"/>
      <c r="S43" s="3"/>
      <c r="T43" s="3"/>
      <c r="U43" s="3"/>
    </row>
    <row r="44" spans="1:21" s="10" customFormat="1" ht="32.1" customHeight="1">
      <c r="A44" s="90">
        <v>16</v>
      </c>
      <c r="B44" s="107" t="s">
        <v>93</v>
      </c>
      <c r="C44" s="108"/>
      <c r="D44" s="2" t="s">
        <v>45</v>
      </c>
      <c r="E44" s="22">
        <f t="shared" si="4"/>
        <v>15</v>
      </c>
      <c r="F44" s="18"/>
      <c r="G44" s="18">
        <v>5</v>
      </c>
      <c r="H44" s="18">
        <v>10</v>
      </c>
      <c r="I44" s="26"/>
      <c r="J44" s="26"/>
      <c r="K44" s="26">
        <v>1</v>
      </c>
      <c r="L44" s="83" t="s">
        <v>90</v>
      </c>
      <c r="M44"/>
      <c r="N44" s="3"/>
      <c r="O44" s="3"/>
      <c r="P44" s="3"/>
      <c r="Q44" s="3"/>
      <c r="R44" s="3"/>
      <c r="S44" s="3"/>
      <c r="T44" s="3"/>
      <c r="U44" s="3"/>
    </row>
    <row r="45" spans="1:21" s="11" customFormat="1" ht="32.450000000000003" customHeight="1">
      <c r="A45" s="90">
        <v>17</v>
      </c>
      <c r="B45" s="120" t="s">
        <v>77</v>
      </c>
      <c r="C45" s="121"/>
      <c r="D45" s="2" t="s">
        <v>43</v>
      </c>
      <c r="E45" s="55">
        <f t="shared" si="4"/>
        <v>35</v>
      </c>
      <c r="F45" s="57"/>
      <c r="G45" s="57"/>
      <c r="H45" s="57">
        <v>35</v>
      </c>
      <c r="I45" s="55"/>
      <c r="J45" s="55"/>
      <c r="K45" s="55">
        <v>3</v>
      </c>
      <c r="L45" s="84" t="s">
        <v>89</v>
      </c>
      <c r="M45"/>
      <c r="N45" s="3"/>
      <c r="O45" s="3"/>
      <c r="P45" s="3"/>
      <c r="Q45" s="3"/>
      <c r="R45" s="3"/>
      <c r="S45" s="3"/>
      <c r="T45" s="3"/>
      <c r="U45" s="3"/>
    </row>
    <row r="46" spans="1:21" s="13" customFormat="1" ht="29.1" customHeight="1">
      <c r="A46" s="90">
        <v>18</v>
      </c>
      <c r="B46" s="112" t="s">
        <v>82</v>
      </c>
      <c r="C46" s="112"/>
      <c r="D46" s="12" t="s">
        <v>47</v>
      </c>
      <c r="E46" s="55"/>
      <c r="F46" s="57"/>
      <c r="G46" s="57"/>
      <c r="H46" s="57"/>
      <c r="I46" s="55"/>
      <c r="J46" s="55"/>
      <c r="K46" s="55"/>
      <c r="L46" s="84"/>
      <c r="M46"/>
      <c r="N46" s="3"/>
      <c r="O46" s="3"/>
      <c r="P46" s="3"/>
      <c r="Q46" s="3"/>
      <c r="R46" s="3"/>
      <c r="S46" s="3"/>
      <c r="T46" s="3"/>
      <c r="U46" s="3"/>
    </row>
    <row r="47" spans="1:21" s="13" customFormat="1" ht="35.1" customHeight="1">
      <c r="A47" s="90">
        <v>19</v>
      </c>
      <c r="B47" s="107" t="s">
        <v>73</v>
      </c>
      <c r="C47" s="108"/>
      <c r="D47" s="2" t="s">
        <v>47</v>
      </c>
      <c r="E47" s="26">
        <f t="shared" ref="E47:E48" si="7">SUM(F47:I47)</f>
        <v>40</v>
      </c>
      <c r="F47" s="18"/>
      <c r="G47" s="18">
        <v>10</v>
      </c>
      <c r="H47" s="18">
        <v>30</v>
      </c>
      <c r="I47" s="26"/>
      <c r="J47" s="26"/>
      <c r="K47" s="26">
        <v>3</v>
      </c>
      <c r="L47" s="83" t="s">
        <v>74</v>
      </c>
      <c r="M47"/>
      <c r="N47" s="3"/>
      <c r="O47" s="3"/>
      <c r="P47" s="3"/>
      <c r="Q47" s="3"/>
      <c r="R47" s="3"/>
      <c r="S47" s="3"/>
      <c r="T47" s="3"/>
      <c r="U47" s="3"/>
    </row>
    <row r="48" spans="1:21" ht="27.6" customHeight="1">
      <c r="A48" s="90">
        <v>20</v>
      </c>
      <c r="B48" s="106" t="s">
        <v>9</v>
      </c>
      <c r="C48" s="106"/>
      <c r="D48" s="6" t="s">
        <v>10</v>
      </c>
      <c r="E48" s="18">
        <f t="shared" si="7"/>
        <v>30</v>
      </c>
      <c r="F48" s="18"/>
      <c r="G48" s="18"/>
      <c r="H48" s="18"/>
      <c r="I48" s="26">
        <v>30</v>
      </c>
      <c r="J48" s="26"/>
      <c r="K48" s="26">
        <v>1</v>
      </c>
      <c r="L48" s="83" t="s">
        <v>90</v>
      </c>
      <c r="M48"/>
    </row>
    <row r="49" spans="1:21" ht="35.1" customHeight="1">
      <c r="A49" s="90">
        <v>21</v>
      </c>
      <c r="B49" s="106" t="s">
        <v>11</v>
      </c>
      <c r="C49" s="106"/>
      <c r="D49" s="6" t="s">
        <v>46</v>
      </c>
      <c r="E49" s="18">
        <f>SUM(F49:I49)</f>
        <v>20</v>
      </c>
      <c r="F49" s="18"/>
      <c r="G49" s="18"/>
      <c r="H49" s="18"/>
      <c r="I49" s="26">
        <v>20</v>
      </c>
      <c r="J49" s="26"/>
      <c r="K49" s="26">
        <v>0</v>
      </c>
      <c r="L49" s="83" t="s">
        <v>89</v>
      </c>
      <c r="M49"/>
    </row>
    <row r="50" spans="1:21" ht="23.1" customHeight="1">
      <c r="A50" s="92"/>
      <c r="B50" s="42"/>
      <c r="C50" s="42"/>
      <c r="D50" s="19" t="s">
        <v>13</v>
      </c>
      <c r="E50" s="17">
        <f>SUM(E29:E49)</f>
        <v>460</v>
      </c>
      <c r="F50" s="17"/>
      <c r="G50" s="17">
        <f>SUM(G29:G49)</f>
        <v>101</v>
      </c>
      <c r="H50" s="17">
        <f>SUM(H29:H49)</f>
        <v>309</v>
      </c>
      <c r="I50" s="17">
        <f>SUM(I29:I49)</f>
        <v>50</v>
      </c>
      <c r="J50" s="17"/>
      <c r="K50" s="17">
        <f>SUM(K29:K49)</f>
        <v>31</v>
      </c>
      <c r="L50" s="88"/>
      <c r="M50"/>
    </row>
    <row r="51" spans="1:21" ht="23.1" customHeight="1">
      <c r="A51" s="122" t="s">
        <v>16</v>
      </c>
      <c r="B51" s="123"/>
      <c r="C51" s="123"/>
      <c r="D51" s="124"/>
      <c r="E51" s="113"/>
      <c r="F51" s="114"/>
      <c r="G51" s="114"/>
      <c r="H51" s="114"/>
      <c r="I51" s="114"/>
      <c r="J51" s="114"/>
      <c r="K51" s="114"/>
      <c r="L51" s="115"/>
      <c r="M51"/>
    </row>
    <row r="52" spans="1:21" s="4" customFormat="1" ht="37.35" customHeight="1">
      <c r="A52" s="93">
        <v>1</v>
      </c>
      <c r="B52" s="107" t="s">
        <v>76</v>
      </c>
      <c r="C52" s="108"/>
      <c r="D52" s="2" t="s">
        <v>53</v>
      </c>
      <c r="E52" s="22">
        <f t="shared" ref="E52:E56" si="8">SUM(F52:I52)</f>
        <v>30</v>
      </c>
      <c r="F52" s="18"/>
      <c r="G52" s="18">
        <v>10</v>
      </c>
      <c r="H52" s="18">
        <v>20</v>
      </c>
      <c r="I52" s="26"/>
      <c r="J52" s="26"/>
      <c r="K52" s="26">
        <v>3</v>
      </c>
      <c r="L52" s="83" t="s">
        <v>74</v>
      </c>
      <c r="M52"/>
      <c r="N52" s="3"/>
      <c r="O52" s="3"/>
      <c r="P52" s="3"/>
      <c r="Q52" s="3"/>
      <c r="R52" s="3"/>
      <c r="S52" s="3"/>
      <c r="T52" s="3"/>
      <c r="U52" s="3"/>
    </row>
    <row r="53" spans="1:21" s="4" customFormat="1" ht="37.35" customHeight="1">
      <c r="A53" s="93">
        <v>2</v>
      </c>
      <c r="B53" s="118" t="s">
        <v>127</v>
      </c>
      <c r="C53" s="118"/>
      <c r="D53" s="2" t="s">
        <v>36</v>
      </c>
      <c r="E53" s="22">
        <f t="shared" si="8"/>
        <v>20</v>
      </c>
      <c r="F53" s="18"/>
      <c r="G53" s="18">
        <v>10</v>
      </c>
      <c r="H53" s="18">
        <v>10</v>
      </c>
      <c r="I53" s="26"/>
      <c r="J53" s="26"/>
      <c r="K53" s="26">
        <v>1</v>
      </c>
      <c r="L53" s="83" t="s">
        <v>90</v>
      </c>
      <c r="M53" s="78"/>
      <c r="N53" s="3"/>
      <c r="O53" s="3"/>
      <c r="P53" s="3"/>
      <c r="Q53" s="3"/>
      <c r="R53" s="3"/>
      <c r="S53" s="3"/>
      <c r="T53" s="3"/>
      <c r="U53" s="3"/>
    </row>
    <row r="54" spans="1:21" s="5" customFormat="1" ht="32.450000000000003" customHeight="1">
      <c r="A54" s="93">
        <v>3</v>
      </c>
      <c r="B54" s="118" t="s">
        <v>19</v>
      </c>
      <c r="C54" s="119"/>
      <c r="D54" s="2" t="s">
        <v>53</v>
      </c>
      <c r="E54" s="22">
        <f t="shared" si="8"/>
        <v>15</v>
      </c>
      <c r="F54" s="22"/>
      <c r="G54" s="22">
        <v>5</v>
      </c>
      <c r="H54" s="22">
        <v>10</v>
      </c>
      <c r="I54" s="22"/>
      <c r="J54" s="22"/>
      <c r="K54" s="22">
        <v>1</v>
      </c>
      <c r="L54" s="83" t="s">
        <v>90</v>
      </c>
      <c r="M54" s="78"/>
      <c r="N54" s="3"/>
      <c r="O54" s="3"/>
      <c r="P54" s="3"/>
      <c r="Q54" s="3"/>
      <c r="R54" s="3"/>
      <c r="S54" s="3"/>
      <c r="T54" s="3"/>
      <c r="U54" s="3"/>
    </row>
    <row r="55" spans="1:21" s="5" customFormat="1" ht="36" customHeight="1">
      <c r="A55" s="93">
        <v>4</v>
      </c>
      <c r="B55" s="147" t="s">
        <v>59</v>
      </c>
      <c r="C55" s="148"/>
      <c r="D55" s="39" t="s">
        <v>44</v>
      </c>
      <c r="E55" s="22">
        <f t="shared" si="8"/>
        <v>15</v>
      </c>
      <c r="F55" s="22"/>
      <c r="G55" s="22">
        <v>5</v>
      </c>
      <c r="H55" s="22">
        <v>10</v>
      </c>
      <c r="I55" s="22"/>
      <c r="J55" s="22"/>
      <c r="K55" s="22">
        <v>1</v>
      </c>
      <c r="L55" s="83" t="s">
        <v>90</v>
      </c>
      <c r="M55" s="78"/>
      <c r="N55" s="3"/>
      <c r="O55" s="3"/>
      <c r="P55" s="3"/>
      <c r="Q55" s="3"/>
      <c r="R55" s="3"/>
      <c r="S55" s="3"/>
      <c r="T55" s="3"/>
      <c r="U55" s="3"/>
    </row>
    <row r="56" spans="1:21" s="5" customFormat="1" ht="36" customHeight="1">
      <c r="A56" s="93">
        <v>5</v>
      </c>
      <c r="B56" s="118" t="s">
        <v>17</v>
      </c>
      <c r="C56" s="118"/>
      <c r="D56" s="2" t="s">
        <v>36</v>
      </c>
      <c r="E56" s="22">
        <f t="shared" si="8"/>
        <v>45</v>
      </c>
      <c r="F56" s="18"/>
      <c r="G56" s="18">
        <v>5</v>
      </c>
      <c r="H56" s="18">
        <v>40</v>
      </c>
      <c r="I56" s="26"/>
      <c r="J56" s="26"/>
      <c r="K56" s="26">
        <v>3</v>
      </c>
      <c r="L56" s="83" t="s">
        <v>74</v>
      </c>
      <c r="M56" s="78"/>
      <c r="N56" s="3"/>
      <c r="O56" s="3"/>
      <c r="P56" s="3"/>
      <c r="Q56" s="3"/>
      <c r="R56" s="3"/>
      <c r="S56" s="3"/>
      <c r="T56" s="3"/>
      <c r="U56" s="3"/>
    </row>
    <row r="57" spans="1:21" s="5" customFormat="1" ht="29.45" customHeight="1">
      <c r="A57" s="93">
        <v>6</v>
      </c>
      <c r="B57" s="120" t="s">
        <v>78</v>
      </c>
      <c r="C57" s="121"/>
      <c r="D57" s="2" t="s">
        <v>36</v>
      </c>
      <c r="E57" s="58">
        <f t="shared" ref="E57:E64" si="9">SUM(F57:I57)</f>
        <v>35</v>
      </c>
      <c r="F57" s="57"/>
      <c r="G57" s="57"/>
      <c r="H57" s="57">
        <v>35</v>
      </c>
      <c r="I57" s="55"/>
      <c r="J57" s="55"/>
      <c r="K57" s="55">
        <v>3</v>
      </c>
      <c r="L57" s="84" t="s">
        <v>89</v>
      </c>
      <c r="M57"/>
      <c r="N57" s="3"/>
      <c r="O57" s="3"/>
      <c r="P57" s="3"/>
      <c r="Q57" s="3"/>
      <c r="R57" s="3"/>
      <c r="S57" s="3"/>
      <c r="T57" s="3"/>
      <c r="U57" s="3"/>
    </row>
    <row r="58" spans="1:21" s="5" customFormat="1" ht="34.5" customHeight="1">
      <c r="A58" s="93">
        <v>7</v>
      </c>
      <c r="B58" s="120" t="s">
        <v>79</v>
      </c>
      <c r="C58" s="121"/>
      <c r="D58" s="2" t="s">
        <v>36</v>
      </c>
      <c r="E58" s="58"/>
      <c r="F58" s="57"/>
      <c r="G58" s="57"/>
      <c r="H58" s="57"/>
      <c r="I58" s="55"/>
      <c r="J58" s="55"/>
      <c r="K58" s="55"/>
      <c r="L58" s="84"/>
      <c r="M58"/>
      <c r="N58" s="3"/>
      <c r="O58" s="3"/>
      <c r="P58" s="3"/>
      <c r="Q58" s="3"/>
      <c r="R58" s="3"/>
      <c r="S58" s="3"/>
      <c r="T58" s="3"/>
      <c r="U58" s="3"/>
    </row>
    <row r="59" spans="1:21" s="5" customFormat="1" ht="46.5" customHeight="1">
      <c r="A59" s="93">
        <v>8</v>
      </c>
      <c r="B59" s="120" t="s">
        <v>109</v>
      </c>
      <c r="C59" s="121"/>
      <c r="D59" s="44" t="s">
        <v>36</v>
      </c>
      <c r="E59" s="55">
        <f t="shared" ref="E59" si="10">SUM(F59:I59)</f>
        <v>35</v>
      </c>
      <c r="F59" s="57"/>
      <c r="G59" s="57"/>
      <c r="H59" s="57">
        <v>35</v>
      </c>
      <c r="I59" s="55"/>
      <c r="J59" s="55"/>
      <c r="K59" s="55">
        <v>3</v>
      </c>
      <c r="L59" s="84" t="s">
        <v>89</v>
      </c>
      <c r="M59"/>
      <c r="N59" s="3"/>
      <c r="O59" s="3"/>
      <c r="P59" s="3"/>
      <c r="Q59" s="3"/>
      <c r="R59" s="3"/>
      <c r="S59" s="3"/>
      <c r="T59" s="3"/>
      <c r="U59" s="3"/>
    </row>
    <row r="60" spans="1:21" s="5" customFormat="1" ht="29.45" customHeight="1">
      <c r="A60" s="93">
        <v>9</v>
      </c>
      <c r="B60" s="120" t="s">
        <v>110</v>
      </c>
      <c r="C60" s="121"/>
      <c r="D60" s="2" t="s">
        <v>36</v>
      </c>
      <c r="E60" s="58"/>
      <c r="F60" s="57"/>
      <c r="G60" s="57"/>
      <c r="H60" s="57"/>
      <c r="I60" s="55"/>
      <c r="J60" s="55"/>
      <c r="K60" s="55"/>
      <c r="L60" s="84"/>
      <c r="M60"/>
      <c r="N60" s="3"/>
      <c r="O60" s="3"/>
      <c r="P60" s="3"/>
      <c r="Q60" s="3"/>
      <c r="R60" s="3"/>
      <c r="S60" s="3"/>
      <c r="T60" s="3"/>
      <c r="U60" s="3"/>
    </row>
    <row r="61" spans="1:21" s="3" customFormat="1" ht="52.5" customHeight="1">
      <c r="A61" s="93">
        <v>10</v>
      </c>
      <c r="B61" s="120" t="s">
        <v>95</v>
      </c>
      <c r="C61" s="121"/>
      <c r="D61" s="9" t="s">
        <v>47</v>
      </c>
      <c r="E61" s="58">
        <f t="shared" si="9"/>
        <v>35</v>
      </c>
      <c r="F61" s="57"/>
      <c r="G61" s="57"/>
      <c r="H61" s="57">
        <v>35</v>
      </c>
      <c r="I61" s="55"/>
      <c r="J61" s="55"/>
      <c r="K61" s="55">
        <v>3</v>
      </c>
      <c r="L61" s="84" t="s">
        <v>89</v>
      </c>
      <c r="M61"/>
    </row>
    <row r="62" spans="1:21" s="3" customFormat="1" ht="52.5" customHeight="1">
      <c r="A62" s="93">
        <v>11</v>
      </c>
      <c r="B62" s="120" t="s">
        <v>85</v>
      </c>
      <c r="C62" s="121"/>
      <c r="D62" s="2" t="s">
        <v>45</v>
      </c>
      <c r="E62" s="58"/>
      <c r="F62" s="57"/>
      <c r="G62" s="57"/>
      <c r="H62" s="57"/>
      <c r="I62" s="55"/>
      <c r="J62" s="55"/>
      <c r="K62" s="55"/>
      <c r="L62" s="84"/>
      <c r="M62"/>
    </row>
    <row r="63" spans="1:21" ht="32.450000000000003" customHeight="1">
      <c r="A63" s="93">
        <v>12</v>
      </c>
      <c r="B63" s="169" t="s">
        <v>72</v>
      </c>
      <c r="C63" s="170"/>
      <c r="D63" s="2" t="s">
        <v>45</v>
      </c>
      <c r="E63" s="14">
        <f t="shared" si="9"/>
        <v>15</v>
      </c>
      <c r="F63" s="61"/>
      <c r="G63" s="61"/>
      <c r="H63" s="61">
        <v>15</v>
      </c>
      <c r="I63" s="22"/>
      <c r="J63" s="22"/>
      <c r="K63" s="22">
        <v>1</v>
      </c>
      <c r="L63" s="91" t="s">
        <v>90</v>
      </c>
      <c r="M63"/>
    </row>
    <row r="64" spans="1:21" ht="36" customHeight="1">
      <c r="A64" s="93">
        <v>13</v>
      </c>
      <c r="B64" s="106" t="s">
        <v>11</v>
      </c>
      <c r="C64" s="106"/>
      <c r="D64" s="6" t="s">
        <v>46</v>
      </c>
      <c r="E64" s="22">
        <f t="shared" si="9"/>
        <v>20</v>
      </c>
      <c r="F64" s="18"/>
      <c r="G64" s="18"/>
      <c r="H64" s="18"/>
      <c r="I64" s="26">
        <v>20</v>
      </c>
      <c r="J64" s="26"/>
      <c r="K64" s="26">
        <v>0</v>
      </c>
      <c r="L64" s="83" t="s">
        <v>89</v>
      </c>
      <c r="M64"/>
    </row>
    <row r="65" spans="1:21" ht="36" customHeight="1">
      <c r="A65" s="93">
        <v>14</v>
      </c>
      <c r="B65" s="106" t="s">
        <v>9</v>
      </c>
      <c r="C65" s="106"/>
      <c r="D65" s="6" t="s">
        <v>10</v>
      </c>
      <c r="E65" s="22">
        <f t="shared" ref="E65" si="11">SUM(F65:I65)</f>
        <v>30</v>
      </c>
      <c r="F65" s="18"/>
      <c r="G65" s="18"/>
      <c r="H65" s="18"/>
      <c r="I65" s="14">
        <v>30</v>
      </c>
      <c r="J65" s="14"/>
      <c r="K65" s="14">
        <v>1</v>
      </c>
      <c r="L65" s="83" t="s">
        <v>90</v>
      </c>
      <c r="M65"/>
    </row>
    <row r="66" spans="1:21" ht="41.1" customHeight="1">
      <c r="A66" s="93">
        <v>15</v>
      </c>
      <c r="B66" s="106" t="s">
        <v>28</v>
      </c>
      <c r="C66" s="106"/>
      <c r="D66" s="2" t="s">
        <v>53</v>
      </c>
      <c r="E66" s="14">
        <f>SUM(F66:J66)</f>
        <v>240</v>
      </c>
      <c r="F66" s="18"/>
      <c r="G66" s="18"/>
      <c r="H66" s="18"/>
      <c r="I66" s="18"/>
      <c r="J66" s="18">
        <v>240</v>
      </c>
      <c r="K66" s="18">
        <v>10</v>
      </c>
      <c r="L66" s="83" t="s">
        <v>89</v>
      </c>
      <c r="M66"/>
    </row>
    <row r="67" spans="1:21" ht="23.1" customHeight="1">
      <c r="A67" s="94"/>
      <c r="B67" s="166"/>
      <c r="C67" s="166"/>
      <c r="D67" s="20" t="s">
        <v>13</v>
      </c>
      <c r="E67" s="21">
        <f>SUM(E52:E66)</f>
        <v>535</v>
      </c>
      <c r="F67" s="21"/>
      <c r="G67" s="21">
        <f>SUM(G52:G66)</f>
        <v>35</v>
      </c>
      <c r="H67" s="21">
        <f>SUM(H52:H66)</f>
        <v>210</v>
      </c>
      <c r="I67" s="21">
        <f>SUM(I52:I66)</f>
        <v>50</v>
      </c>
      <c r="J67" s="21"/>
      <c r="K67" s="21">
        <f>SUM(K52:K66)</f>
        <v>30</v>
      </c>
      <c r="L67" s="95"/>
      <c r="M67"/>
    </row>
    <row r="68" spans="1:21" ht="23.1" customHeight="1">
      <c r="A68" s="163" t="s">
        <v>18</v>
      </c>
      <c r="B68" s="164"/>
      <c r="C68" s="164"/>
      <c r="D68" s="165"/>
      <c r="E68" s="116"/>
      <c r="F68" s="116"/>
      <c r="G68" s="116"/>
      <c r="H68" s="116"/>
      <c r="I68" s="116"/>
      <c r="J68" s="116"/>
      <c r="K68" s="116"/>
      <c r="L68" s="117"/>
      <c r="M68"/>
    </row>
    <row r="69" spans="1:21" s="3" customFormat="1" ht="30.75" customHeight="1">
      <c r="A69" s="81">
        <v>1</v>
      </c>
      <c r="B69" s="120" t="s">
        <v>87</v>
      </c>
      <c r="C69" s="121"/>
      <c r="D69" s="2" t="s">
        <v>42</v>
      </c>
      <c r="E69" s="58">
        <f t="shared" ref="E69:E82" si="12">SUM(F69:I69)</f>
        <v>35</v>
      </c>
      <c r="F69" s="58"/>
      <c r="G69" s="58"/>
      <c r="H69" s="58">
        <v>35</v>
      </c>
      <c r="I69" s="58"/>
      <c r="J69" s="58"/>
      <c r="K69" s="58">
        <v>2</v>
      </c>
      <c r="L69" s="85" t="s">
        <v>89</v>
      </c>
      <c r="M69"/>
    </row>
    <row r="70" spans="1:21" s="3" customFormat="1" ht="30.75" customHeight="1">
      <c r="A70" s="81">
        <v>2</v>
      </c>
      <c r="B70" s="155" t="s">
        <v>81</v>
      </c>
      <c r="C70" s="156"/>
      <c r="D70" s="2" t="s">
        <v>42</v>
      </c>
      <c r="E70" s="58"/>
      <c r="F70" s="58"/>
      <c r="G70" s="58"/>
      <c r="H70" s="58"/>
      <c r="I70" s="58"/>
      <c r="J70" s="58"/>
      <c r="K70" s="58"/>
      <c r="L70" s="85"/>
      <c r="M70"/>
    </row>
    <row r="71" spans="1:21" s="5" customFormat="1" ht="29.45" customHeight="1">
      <c r="A71" s="81">
        <v>3</v>
      </c>
      <c r="B71" s="120" t="s">
        <v>124</v>
      </c>
      <c r="C71" s="121"/>
      <c r="D71" s="40" t="s">
        <v>36</v>
      </c>
      <c r="E71" s="55">
        <f t="shared" ref="E71" si="13">SUM(F71:I71)</f>
        <v>20</v>
      </c>
      <c r="F71" s="57"/>
      <c r="G71" s="57"/>
      <c r="H71" s="57">
        <v>20</v>
      </c>
      <c r="I71" s="55"/>
      <c r="J71" s="55"/>
      <c r="K71" s="55">
        <v>1</v>
      </c>
      <c r="L71" s="84" t="s">
        <v>89</v>
      </c>
      <c r="M71"/>
      <c r="N71" s="3"/>
      <c r="O71" s="3"/>
      <c r="P71" s="3"/>
      <c r="Q71" s="3"/>
      <c r="R71" s="3"/>
      <c r="S71" s="3"/>
      <c r="T71" s="3"/>
      <c r="U71" s="3"/>
    </row>
    <row r="72" spans="1:21" s="5" customFormat="1" ht="43.5" customHeight="1">
      <c r="A72" s="81">
        <v>4</v>
      </c>
      <c r="B72" s="120" t="s">
        <v>125</v>
      </c>
      <c r="C72" s="121"/>
      <c r="D72" s="2" t="s">
        <v>53</v>
      </c>
      <c r="E72" s="58"/>
      <c r="F72" s="57"/>
      <c r="G72" s="57"/>
      <c r="H72" s="57"/>
      <c r="I72" s="55"/>
      <c r="J72" s="55"/>
      <c r="K72" s="55"/>
      <c r="L72" s="84"/>
      <c r="M72"/>
      <c r="N72" s="3"/>
      <c r="O72" s="3"/>
      <c r="P72" s="3"/>
      <c r="Q72" s="3"/>
      <c r="R72" s="3"/>
      <c r="S72" s="3"/>
      <c r="T72" s="3"/>
      <c r="U72" s="3"/>
    </row>
    <row r="73" spans="1:21" s="5" customFormat="1" ht="43.5" customHeight="1">
      <c r="A73" s="81">
        <v>5</v>
      </c>
      <c r="B73" s="171" t="s">
        <v>131</v>
      </c>
      <c r="C73" s="172"/>
      <c r="D73" s="2" t="s">
        <v>53</v>
      </c>
      <c r="E73" s="14">
        <f t="shared" ref="E73:E75" si="14">SUM(F73:I73)</f>
        <v>15</v>
      </c>
      <c r="F73" s="18"/>
      <c r="G73" s="18">
        <v>5</v>
      </c>
      <c r="H73" s="18">
        <v>10</v>
      </c>
      <c r="I73" s="14"/>
      <c r="J73" s="14"/>
      <c r="K73" s="14">
        <v>1</v>
      </c>
      <c r="L73" s="91" t="s">
        <v>90</v>
      </c>
      <c r="M73" s="78"/>
      <c r="N73" s="3"/>
      <c r="O73" s="3"/>
      <c r="P73" s="3"/>
      <c r="Q73" s="3"/>
      <c r="R73" s="3"/>
      <c r="S73" s="3"/>
      <c r="T73" s="3"/>
      <c r="U73" s="3"/>
    </row>
    <row r="74" spans="1:21" s="5" customFormat="1" ht="43.5" customHeight="1">
      <c r="A74" s="81">
        <v>6</v>
      </c>
      <c r="B74" s="119" t="s">
        <v>56</v>
      </c>
      <c r="C74" s="127"/>
      <c r="D74" s="2" t="s">
        <v>48</v>
      </c>
      <c r="E74" s="26">
        <f t="shared" si="14"/>
        <v>30</v>
      </c>
      <c r="F74" s="18"/>
      <c r="G74" s="18"/>
      <c r="H74" s="18"/>
      <c r="I74" s="26">
        <v>30</v>
      </c>
      <c r="J74" s="26"/>
      <c r="K74" s="26">
        <v>2</v>
      </c>
      <c r="L74" s="83" t="s">
        <v>90</v>
      </c>
      <c r="M74" s="78"/>
      <c r="N74" s="3"/>
      <c r="O74" s="3"/>
      <c r="P74" s="3"/>
      <c r="Q74" s="3"/>
      <c r="R74" s="3"/>
      <c r="S74" s="3"/>
      <c r="T74" s="3"/>
      <c r="U74" s="3"/>
    </row>
    <row r="75" spans="1:21" s="5" customFormat="1" ht="36.75" customHeight="1">
      <c r="A75" s="81">
        <v>7</v>
      </c>
      <c r="B75" s="118" t="s">
        <v>67</v>
      </c>
      <c r="C75" s="118"/>
      <c r="D75" s="9" t="s">
        <v>47</v>
      </c>
      <c r="E75" s="22">
        <f t="shared" si="14"/>
        <v>30</v>
      </c>
      <c r="F75" s="18"/>
      <c r="G75" s="18">
        <v>5</v>
      </c>
      <c r="H75" s="18">
        <v>25</v>
      </c>
      <c r="I75" s="22"/>
      <c r="J75" s="22"/>
      <c r="K75" s="22">
        <v>2</v>
      </c>
      <c r="L75" s="83" t="s">
        <v>74</v>
      </c>
      <c r="M75" s="78"/>
      <c r="N75" s="3"/>
      <c r="O75" s="3"/>
      <c r="P75" s="3"/>
      <c r="Q75" s="3"/>
      <c r="R75" s="3"/>
      <c r="S75" s="3"/>
      <c r="T75" s="3"/>
      <c r="U75" s="3"/>
    </row>
    <row r="76" spans="1:21" s="5" customFormat="1" ht="35.450000000000003" customHeight="1">
      <c r="A76" s="81">
        <v>8</v>
      </c>
      <c r="B76" s="119" t="s">
        <v>132</v>
      </c>
      <c r="C76" s="127"/>
      <c r="D76" s="9" t="s">
        <v>47</v>
      </c>
      <c r="E76" s="22">
        <f t="shared" ref="E76" si="15">SUM(F76:I76)</f>
        <v>30</v>
      </c>
      <c r="F76" s="18"/>
      <c r="G76" s="18"/>
      <c r="H76" s="18">
        <v>30</v>
      </c>
      <c r="I76" s="18"/>
      <c r="J76" s="18"/>
      <c r="K76" s="18">
        <v>2</v>
      </c>
      <c r="L76" s="83" t="s">
        <v>90</v>
      </c>
      <c r="M76" s="78"/>
      <c r="N76" s="3"/>
      <c r="O76" s="3"/>
      <c r="P76" s="3"/>
      <c r="Q76" s="3"/>
      <c r="R76" s="3"/>
      <c r="S76" s="3"/>
      <c r="T76" s="3"/>
      <c r="U76" s="3"/>
    </row>
    <row r="77" spans="1:21" s="5" customFormat="1" ht="39.6" customHeight="1">
      <c r="A77" s="81">
        <v>9</v>
      </c>
      <c r="B77" s="120" t="s">
        <v>114</v>
      </c>
      <c r="C77" s="121"/>
      <c r="D77" s="2" t="s">
        <v>45</v>
      </c>
      <c r="E77" s="58">
        <f t="shared" ref="E77" si="16">SUM(F77:I77)</f>
        <v>40</v>
      </c>
      <c r="F77" s="57"/>
      <c r="G77" s="57"/>
      <c r="H77" s="57">
        <v>40</v>
      </c>
      <c r="I77" s="55"/>
      <c r="J77" s="55"/>
      <c r="K77" s="55">
        <v>3</v>
      </c>
      <c r="L77" s="84" t="s">
        <v>89</v>
      </c>
      <c r="M77"/>
      <c r="N77" s="3"/>
      <c r="O77" s="3"/>
      <c r="P77" s="3"/>
      <c r="Q77" s="3"/>
      <c r="R77" s="3"/>
      <c r="S77" s="3"/>
      <c r="T77" s="3"/>
      <c r="U77" s="3"/>
    </row>
    <row r="78" spans="1:21" s="5" customFormat="1" ht="37.35" customHeight="1">
      <c r="A78" s="81">
        <v>10</v>
      </c>
      <c r="B78" s="120" t="s">
        <v>115</v>
      </c>
      <c r="C78" s="121"/>
      <c r="D78" s="2" t="s">
        <v>45</v>
      </c>
      <c r="E78" s="58"/>
      <c r="F78" s="57"/>
      <c r="G78" s="57"/>
      <c r="H78" s="57"/>
      <c r="I78" s="55"/>
      <c r="J78" s="55"/>
      <c r="K78" s="55"/>
      <c r="L78" s="84"/>
      <c r="M78"/>
      <c r="N78" s="3"/>
      <c r="O78" s="3"/>
      <c r="P78" s="3"/>
      <c r="Q78" s="3"/>
      <c r="R78" s="3"/>
      <c r="S78" s="3"/>
      <c r="T78" s="3"/>
      <c r="U78" s="3"/>
    </row>
    <row r="79" spans="1:21" s="3" customFormat="1" ht="30.75" customHeight="1">
      <c r="A79" s="81">
        <v>11</v>
      </c>
      <c r="B79" s="106" t="s">
        <v>20</v>
      </c>
      <c r="C79" s="106"/>
      <c r="D79" s="2" t="s">
        <v>45</v>
      </c>
      <c r="E79" s="26">
        <f t="shared" ref="E79:E80" si="17">SUM(F79:I79)</f>
        <v>30</v>
      </c>
      <c r="F79" s="18"/>
      <c r="G79" s="18">
        <v>15</v>
      </c>
      <c r="H79" s="18"/>
      <c r="I79" s="26">
        <v>15</v>
      </c>
      <c r="J79" s="26"/>
      <c r="K79" s="26">
        <v>2</v>
      </c>
      <c r="L79" s="83" t="s">
        <v>90</v>
      </c>
      <c r="M79"/>
    </row>
    <row r="80" spans="1:21" s="24" customFormat="1" ht="55.5" customHeight="1">
      <c r="A80" s="81">
        <v>12</v>
      </c>
      <c r="B80" s="120" t="s">
        <v>96</v>
      </c>
      <c r="C80" s="121"/>
      <c r="D80" s="9" t="s">
        <v>47</v>
      </c>
      <c r="E80" s="58">
        <f t="shared" si="17"/>
        <v>40</v>
      </c>
      <c r="F80" s="57"/>
      <c r="G80" s="57"/>
      <c r="H80" s="57">
        <v>40</v>
      </c>
      <c r="I80" s="58"/>
      <c r="J80" s="58"/>
      <c r="K80" s="58">
        <v>3</v>
      </c>
      <c r="L80" s="84" t="s">
        <v>89</v>
      </c>
      <c r="M80"/>
      <c r="N80" s="3"/>
      <c r="O80" s="3"/>
      <c r="P80" s="3"/>
      <c r="Q80" s="3"/>
      <c r="R80" s="3"/>
      <c r="S80" s="3"/>
      <c r="T80" s="3"/>
      <c r="U80" s="3"/>
    </row>
    <row r="81" spans="1:21" s="24" customFormat="1" ht="54.75" customHeight="1">
      <c r="A81" s="81">
        <v>13</v>
      </c>
      <c r="B81" s="120" t="s">
        <v>94</v>
      </c>
      <c r="C81" s="121"/>
      <c r="D81" s="9" t="s">
        <v>47</v>
      </c>
      <c r="E81" s="58"/>
      <c r="F81" s="57"/>
      <c r="G81" s="57"/>
      <c r="H81" s="57"/>
      <c r="I81" s="58"/>
      <c r="J81" s="58"/>
      <c r="K81" s="58"/>
      <c r="L81" s="84"/>
      <c r="M81"/>
      <c r="N81" s="3"/>
      <c r="O81" s="3"/>
      <c r="P81" s="3"/>
      <c r="Q81" s="3"/>
      <c r="R81" s="3"/>
      <c r="S81" s="3"/>
      <c r="T81" s="3"/>
      <c r="U81" s="3"/>
    </row>
    <row r="82" spans="1:21" ht="29.45" customHeight="1">
      <c r="A82" s="81">
        <v>14</v>
      </c>
      <c r="B82" s="106" t="s">
        <v>9</v>
      </c>
      <c r="C82" s="106"/>
      <c r="D82" s="41" t="s">
        <v>10</v>
      </c>
      <c r="E82" s="22">
        <f t="shared" si="12"/>
        <v>30</v>
      </c>
      <c r="F82" s="18"/>
      <c r="G82" s="18"/>
      <c r="H82" s="18"/>
      <c r="I82" s="18">
        <v>30</v>
      </c>
      <c r="J82" s="18"/>
      <c r="K82" s="18">
        <v>2</v>
      </c>
      <c r="L82" s="83" t="s">
        <v>74</v>
      </c>
      <c r="M82"/>
    </row>
    <row r="83" spans="1:21" ht="51" customHeight="1">
      <c r="A83" s="81">
        <v>15</v>
      </c>
      <c r="B83" s="106" t="s">
        <v>24</v>
      </c>
      <c r="C83" s="106"/>
      <c r="D83" s="9" t="s">
        <v>47</v>
      </c>
      <c r="E83" s="14">
        <f>SUM(F83:J83)</f>
        <v>240</v>
      </c>
      <c r="F83" s="18"/>
      <c r="G83" s="18"/>
      <c r="H83" s="18"/>
      <c r="I83" s="18"/>
      <c r="J83" s="18">
        <v>240</v>
      </c>
      <c r="K83" s="18">
        <v>10</v>
      </c>
      <c r="L83" s="83" t="s">
        <v>89</v>
      </c>
      <c r="M83"/>
    </row>
    <row r="84" spans="1:21" ht="23.1" customHeight="1">
      <c r="A84" s="96"/>
      <c r="B84" s="106"/>
      <c r="C84" s="106"/>
      <c r="D84" s="20" t="s">
        <v>13</v>
      </c>
      <c r="E84" s="34">
        <f>SUM(E69:E83)</f>
        <v>540</v>
      </c>
      <c r="F84" s="34"/>
      <c r="G84" s="34">
        <f>SUM(G69:G83)</f>
        <v>25</v>
      </c>
      <c r="H84" s="34">
        <f>SUM(H69:H83)</f>
        <v>200</v>
      </c>
      <c r="I84" s="34">
        <f>SUM(I69:I83)</f>
        <v>75</v>
      </c>
      <c r="J84" s="34">
        <f>SUM(J69:J83)</f>
        <v>240</v>
      </c>
      <c r="K84" s="34">
        <f>SUM(K69:K83)</f>
        <v>30</v>
      </c>
      <c r="L84" s="88"/>
      <c r="M84"/>
    </row>
    <row r="85" spans="1:21" ht="25.35" customHeight="1">
      <c r="A85" s="158" t="s">
        <v>21</v>
      </c>
      <c r="B85" s="159"/>
      <c r="C85" s="159"/>
      <c r="D85" s="160"/>
      <c r="E85" s="116"/>
      <c r="F85" s="116"/>
      <c r="G85" s="116"/>
      <c r="H85" s="116"/>
      <c r="I85" s="116"/>
      <c r="J85" s="116"/>
      <c r="K85" s="116"/>
      <c r="L85" s="117"/>
      <c r="M85"/>
    </row>
    <row r="86" spans="1:21" s="23" customFormat="1" ht="41.1" customHeight="1">
      <c r="A86" s="90">
        <v>1</v>
      </c>
      <c r="B86" s="119" t="s">
        <v>26</v>
      </c>
      <c r="C86" s="127"/>
      <c r="D86" s="2" t="s">
        <v>53</v>
      </c>
      <c r="E86" s="22">
        <f t="shared" ref="E86" si="18">SUM(F86:I86)</f>
        <v>15</v>
      </c>
      <c r="F86" s="22"/>
      <c r="G86" s="22">
        <v>5</v>
      </c>
      <c r="H86" s="22">
        <v>10</v>
      </c>
      <c r="I86" s="22"/>
      <c r="J86" s="22"/>
      <c r="K86" s="22">
        <v>1</v>
      </c>
      <c r="L86" s="91" t="s">
        <v>89</v>
      </c>
      <c r="M86"/>
      <c r="N86" s="3"/>
      <c r="O86" s="3"/>
      <c r="P86" s="3"/>
      <c r="Q86" s="3"/>
      <c r="R86" s="3"/>
      <c r="S86" s="3"/>
      <c r="T86" s="3"/>
      <c r="U86" s="3"/>
    </row>
    <row r="87" spans="1:21" s="23" customFormat="1" ht="41.1" customHeight="1">
      <c r="A87" s="90">
        <v>2</v>
      </c>
      <c r="B87" s="147" t="s">
        <v>118</v>
      </c>
      <c r="C87" s="148"/>
      <c r="D87" s="104" t="s">
        <v>53</v>
      </c>
      <c r="E87" s="18">
        <f>SUM(F87:I87)</f>
        <v>20</v>
      </c>
      <c r="F87" s="18"/>
      <c r="G87" s="18">
        <v>5</v>
      </c>
      <c r="H87" s="18">
        <v>15</v>
      </c>
      <c r="I87" s="18"/>
      <c r="J87" s="18"/>
      <c r="K87" s="18">
        <v>1</v>
      </c>
      <c r="L87" s="83" t="s">
        <v>89</v>
      </c>
      <c r="M87"/>
      <c r="N87" s="3"/>
      <c r="O87" s="3"/>
      <c r="P87" s="3"/>
      <c r="Q87" s="3"/>
      <c r="R87" s="3"/>
      <c r="S87" s="3"/>
      <c r="T87" s="3"/>
      <c r="U87" s="3"/>
    </row>
    <row r="88" spans="1:21" s="23" customFormat="1" ht="41.1" customHeight="1">
      <c r="A88" s="90">
        <v>3</v>
      </c>
      <c r="B88" s="119" t="s">
        <v>71</v>
      </c>
      <c r="C88" s="127"/>
      <c r="D88" s="9" t="s">
        <v>47</v>
      </c>
      <c r="E88" s="22">
        <f t="shared" ref="E88:E89" si="19">SUM(F88:I88)</f>
        <v>10</v>
      </c>
      <c r="F88" s="18"/>
      <c r="G88" s="18"/>
      <c r="H88" s="18">
        <v>10</v>
      </c>
      <c r="I88" s="26"/>
      <c r="J88" s="26"/>
      <c r="K88" s="26">
        <v>1</v>
      </c>
      <c r="L88" s="83" t="s">
        <v>90</v>
      </c>
      <c r="M88"/>
      <c r="N88" s="3"/>
      <c r="O88" s="3"/>
      <c r="P88" s="3"/>
      <c r="Q88" s="3"/>
      <c r="R88" s="3"/>
      <c r="S88" s="3"/>
      <c r="T88" s="3"/>
      <c r="U88" s="3"/>
    </row>
    <row r="89" spans="1:21" s="23" customFormat="1" ht="41.1" customHeight="1">
      <c r="A89" s="90">
        <v>4</v>
      </c>
      <c r="B89" s="118" t="s">
        <v>126</v>
      </c>
      <c r="C89" s="118"/>
      <c r="D89" s="2" t="s">
        <v>53</v>
      </c>
      <c r="E89" s="22">
        <f t="shared" si="19"/>
        <v>20</v>
      </c>
      <c r="F89" s="18"/>
      <c r="G89" s="18">
        <v>5</v>
      </c>
      <c r="H89" s="18">
        <v>15</v>
      </c>
      <c r="I89" s="26"/>
      <c r="J89" s="26"/>
      <c r="K89" s="26">
        <v>1</v>
      </c>
      <c r="L89" s="83" t="s">
        <v>90</v>
      </c>
      <c r="M89"/>
      <c r="N89" s="3"/>
      <c r="O89" s="3"/>
      <c r="P89" s="3"/>
      <c r="Q89" s="3"/>
      <c r="R89" s="3"/>
      <c r="S89" s="3"/>
      <c r="T89" s="3"/>
      <c r="U89" s="3"/>
    </row>
    <row r="90" spans="1:21" s="24" customFormat="1" ht="33.6" customHeight="1">
      <c r="A90" s="90">
        <v>5</v>
      </c>
      <c r="B90" s="118" t="s">
        <v>22</v>
      </c>
      <c r="C90" s="118"/>
      <c r="D90" s="2" t="s">
        <v>43</v>
      </c>
      <c r="E90" s="14">
        <f t="shared" ref="E90:E91" si="20">SUM(F90:I90)</f>
        <v>30</v>
      </c>
      <c r="F90" s="61"/>
      <c r="G90" s="61">
        <v>15</v>
      </c>
      <c r="H90" s="61"/>
      <c r="I90" s="22">
        <v>15</v>
      </c>
      <c r="J90" s="22"/>
      <c r="K90" s="22">
        <v>3</v>
      </c>
      <c r="L90" s="82" t="s">
        <v>74</v>
      </c>
      <c r="M90"/>
      <c r="N90" s="3"/>
      <c r="O90" s="3"/>
      <c r="P90" s="3"/>
      <c r="Q90" s="3"/>
      <c r="R90" s="3"/>
      <c r="S90" s="3"/>
      <c r="T90" s="3"/>
      <c r="U90" s="3"/>
    </row>
    <row r="91" spans="1:21" s="24" customFormat="1" ht="33.6" customHeight="1">
      <c r="A91" s="90">
        <v>6</v>
      </c>
      <c r="B91" s="120" t="s">
        <v>86</v>
      </c>
      <c r="C91" s="121"/>
      <c r="D91" s="2" t="s">
        <v>45</v>
      </c>
      <c r="E91" s="56">
        <f t="shared" si="20"/>
        <v>40</v>
      </c>
      <c r="F91" s="62"/>
      <c r="G91" s="62"/>
      <c r="H91" s="62">
        <v>40</v>
      </c>
      <c r="I91" s="63"/>
      <c r="J91" s="63"/>
      <c r="K91" s="58">
        <v>3</v>
      </c>
      <c r="L91" s="97" t="s">
        <v>89</v>
      </c>
      <c r="M91"/>
      <c r="N91" s="3"/>
      <c r="O91" s="3"/>
      <c r="P91" s="3"/>
      <c r="Q91" s="3"/>
      <c r="R91" s="3"/>
      <c r="S91" s="3"/>
      <c r="T91" s="3"/>
      <c r="U91" s="3"/>
    </row>
    <row r="92" spans="1:21" s="24" customFormat="1" ht="33" customHeight="1">
      <c r="A92" s="90">
        <v>7</v>
      </c>
      <c r="B92" s="120" t="s">
        <v>106</v>
      </c>
      <c r="C92" s="121"/>
      <c r="D92" s="2" t="s">
        <v>45</v>
      </c>
      <c r="E92" s="56"/>
      <c r="F92" s="62"/>
      <c r="G92" s="62"/>
      <c r="H92" s="62"/>
      <c r="I92" s="63"/>
      <c r="J92" s="63"/>
      <c r="K92" s="58"/>
      <c r="L92" s="97"/>
      <c r="M92"/>
      <c r="N92" s="3"/>
      <c r="O92" s="3"/>
      <c r="P92" s="3"/>
      <c r="Q92" s="3"/>
      <c r="R92" s="3"/>
      <c r="S92" s="3"/>
      <c r="T92" s="3"/>
      <c r="U92" s="3"/>
    </row>
    <row r="93" spans="1:21" s="24" customFormat="1" ht="49.5" customHeight="1">
      <c r="A93" s="90">
        <v>8</v>
      </c>
      <c r="B93" s="120" t="s">
        <v>107</v>
      </c>
      <c r="C93" s="121"/>
      <c r="D93" s="2" t="s">
        <v>48</v>
      </c>
      <c r="E93" s="58">
        <f t="shared" ref="E93" si="21">SUM(F93:I93)</f>
        <v>50</v>
      </c>
      <c r="F93" s="57"/>
      <c r="G93" s="57"/>
      <c r="H93" s="57"/>
      <c r="I93" s="58">
        <v>50</v>
      </c>
      <c r="J93" s="58"/>
      <c r="K93" s="58">
        <v>4</v>
      </c>
      <c r="L93" s="84" t="s">
        <v>89</v>
      </c>
      <c r="M93"/>
      <c r="N93" s="3"/>
      <c r="O93" s="3"/>
      <c r="P93" s="3"/>
      <c r="Q93" s="3"/>
      <c r="R93" s="3"/>
      <c r="S93" s="3"/>
      <c r="T93" s="3"/>
      <c r="U93" s="3"/>
    </row>
    <row r="94" spans="1:21" s="24" customFormat="1" ht="49.5" customHeight="1">
      <c r="A94" s="90">
        <v>9</v>
      </c>
      <c r="B94" s="153" t="s">
        <v>108</v>
      </c>
      <c r="C94" s="154"/>
      <c r="D94" s="2" t="s">
        <v>48</v>
      </c>
      <c r="E94" s="57"/>
      <c r="F94" s="57"/>
      <c r="G94" s="57"/>
      <c r="H94" s="57"/>
      <c r="I94" s="57"/>
      <c r="J94" s="57"/>
      <c r="K94" s="57"/>
      <c r="L94" s="84"/>
      <c r="M94"/>
      <c r="N94" s="3"/>
      <c r="O94" s="3"/>
      <c r="P94" s="3"/>
      <c r="Q94" s="3"/>
      <c r="R94" s="3"/>
      <c r="S94" s="3"/>
      <c r="T94" s="3"/>
      <c r="U94" s="3"/>
    </row>
    <row r="95" spans="1:21" s="24" customFormat="1" ht="49.5" customHeight="1">
      <c r="A95" s="90">
        <v>10</v>
      </c>
      <c r="B95" s="112" t="s">
        <v>112</v>
      </c>
      <c r="C95" s="112"/>
      <c r="D95" s="9" t="s">
        <v>47</v>
      </c>
      <c r="E95" s="56">
        <f t="shared" ref="E95" si="22">SUM(F95:I95)</f>
        <v>40</v>
      </c>
      <c r="F95" s="57"/>
      <c r="G95" s="57"/>
      <c r="H95" s="57">
        <v>40</v>
      </c>
      <c r="I95" s="57"/>
      <c r="J95" s="57"/>
      <c r="K95" s="57">
        <v>3</v>
      </c>
      <c r="L95" s="84" t="s">
        <v>89</v>
      </c>
      <c r="M95"/>
      <c r="N95" s="3"/>
      <c r="O95" s="3"/>
      <c r="P95" s="3"/>
      <c r="Q95" s="3"/>
      <c r="R95" s="3"/>
      <c r="S95" s="3"/>
      <c r="T95" s="3"/>
      <c r="U95" s="3"/>
    </row>
    <row r="96" spans="1:21" s="24" customFormat="1" ht="49.5" customHeight="1">
      <c r="A96" s="90">
        <v>11</v>
      </c>
      <c r="B96" s="120" t="s">
        <v>113</v>
      </c>
      <c r="C96" s="121"/>
      <c r="D96" s="9" t="s">
        <v>47</v>
      </c>
      <c r="E96" s="58"/>
      <c r="F96" s="57"/>
      <c r="G96" s="57"/>
      <c r="H96" s="57"/>
      <c r="I96" s="57"/>
      <c r="J96" s="57"/>
      <c r="K96" s="57"/>
      <c r="L96" s="84"/>
      <c r="M96"/>
      <c r="N96" s="3"/>
      <c r="O96" s="3"/>
      <c r="P96" s="3"/>
      <c r="Q96" s="3"/>
      <c r="R96" s="3"/>
      <c r="S96" s="3"/>
      <c r="T96" s="3"/>
      <c r="U96" s="3"/>
    </row>
    <row r="97" spans="1:21" s="24" customFormat="1" ht="49.5" customHeight="1">
      <c r="A97" s="90">
        <v>12</v>
      </c>
      <c r="B97" s="107" t="s">
        <v>61</v>
      </c>
      <c r="C97" s="108"/>
      <c r="D97" s="9" t="s">
        <v>47</v>
      </c>
      <c r="E97" s="18">
        <f t="shared" ref="E97:E98" si="23">SUM(F97:I97)</f>
        <v>20</v>
      </c>
      <c r="F97" s="18"/>
      <c r="G97" s="18">
        <v>5</v>
      </c>
      <c r="H97" s="18">
        <v>15</v>
      </c>
      <c r="I97" s="18"/>
      <c r="J97" s="18"/>
      <c r="K97" s="18">
        <v>1</v>
      </c>
      <c r="L97" s="83" t="s">
        <v>90</v>
      </c>
      <c r="M97"/>
      <c r="N97" s="3"/>
      <c r="O97" s="3"/>
      <c r="P97" s="3"/>
      <c r="Q97" s="3"/>
      <c r="R97" s="3"/>
      <c r="S97" s="3"/>
      <c r="T97" s="3"/>
      <c r="U97" s="3"/>
    </row>
    <row r="98" spans="1:21" s="24" customFormat="1" ht="49.5" customHeight="1">
      <c r="A98" s="90">
        <v>13</v>
      </c>
      <c r="B98" s="153" t="s">
        <v>119</v>
      </c>
      <c r="C98" s="154"/>
      <c r="D98" s="2" t="s">
        <v>43</v>
      </c>
      <c r="E98" s="58">
        <f t="shared" si="23"/>
        <v>25</v>
      </c>
      <c r="F98" s="57"/>
      <c r="G98" s="57"/>
      <c r="H98" s="57">
        <v>25</v>
      </c>
      <c r="I98" s="58"/>
      <c r="J98" s="58"/>
      <c r="K98" s="58">
        <v>2</v>
      </c>
      <c r="L98" s="84" t="s">
        <v>89</v>
      </c>
      <c r="M98"/>
      <c r="N98" s="3"/>
      <c r="O98" s="3"/>
      <c r="P98" s="3"/>
      <c r="Q98" s="3"/>
      <c r="R98" s="3"/>
      <c r="S98" s="3"/>
      <c r="T98" s="3"/>
      <c r="U98" s="3"/>
    </row>
    <row r="99" spans="1:21" ht="49.5" customHeight="1">
      <c r="A99" s="90">
        <v>14</v>
      </c>
      <c r="B99" s="120" t="s">
        <v>123</v>
      </c>
      <c r="C99" s="121"/>
      <c r="D99" s="2" t="s">
        <v>43</v>
      </c>
      <c r="E99" s="58"/>
      <c r="F99" s="57"/>
      <c r="G99" s="57"/>
      <c r="H99" s="57"/>
      <c r="I99" s="55"/>
      <c r="J99" s="55"/>
      <c r="K99" s="55"/>
      <c r="L99" s="84"/>
      <c r="M99"/>
    </row>
    <row r="100" spans="1:21" ht="39" customHeight="1">
      <c r="A100" s="90">
        <v>15</v>
      </c>
      <c r="B100" s="106" t="s">
        <v>24</v>
      </c>
      <c r="C100" s="106"/>
      <c r="D100" s="9" t="s">
        <v>47</v>
      </c>
      <c r="E100" s="14">
        <v>240</v>
      </c>
      <c r="F100" s="18"/>
      <c r="G100" s="18"/>
      <c r="H100" s="18"/>
      <c r="I100" s="18"/>
      <c r="J100" s="18">
        <v>240</v>
      </c>
      <c r="K100" s="18">
        <v>10</v>
      </c>
      <c r="L100" s="83" t="s">
        <v>89</v>
      </c>
      <c r="M100"/>
    </row>
    <row r="101" spans="1:21" ht="32.1" customHeight="1">
      <c r="A101" s="98"/>
      <c r="B101" s="107"/>
      <c r="C101" s="108"/>
      <c r="D101" s="20" t="s">
        <v>13</v>
      </c>
      <c r="E101" s="34">
        <f>SUM(E86:E100)</f>
        <v>510</v>
      </c>
      <c r="F101" s="34"/>
      <c r="G101" s="34">
        <f>SUM(G86:G100)</f>
        <v>35</v>
      </c>
      <c r="H101" s="34">
        <f>SUM(H86:H100)</f>
        <v>170</v>
      </c>
      <c r="I101" s="34">
        <f>SUM(I86:I100)</f>
        <v>65</v>
      </c>
      <c r="J101" s="34">
        <f>SUM(J86:J100)</f>
        <v>240</v>
      </c>
      <c r="K101" s="34">
        <f>SUM(K86:K100)</f>
        <v>30</v>
      </c>
      <c r="L101" s="88"/>
      <c r="M101"/>
    </row>
    <row r="102" spans="1:21" ht="26.1" customHeight="1">
      <c r="A102" s="122" t="s">
        <v>25</v>
      </c>
      <c r="B102" s="123"/>
      <c r="C102" s="123"/>
      <c r="D102" s="124"/>
      <c r="E102" s="167"/>
      <c r="F102" s="167"/>
      <c r="G102" s="167"/>
      <c r="H102" s="167"/>
      <c r="I102" s="167"/>
      <c r="J102" s="167"/>
      <c r="K102" s="167"/>
      <c r="L102" s="168"/>
      <c r="M102"/>
    </row>
    <row r="103" spans="1:21" s="5" customFormat="1" ht="36" customHeight="1">
      <c r="A103" s="98">
        <v>1</v>
      </c>
      <c r="B103" s="147" t="s">
        <v>27</v>
      </c>
      <c r="C103" s="148"/>
      <c r="D103" s="2" t="s">
        <v>44</v>
      </c>
      <c r="E103" s="18">
        <f>SUM(F103:I103)</f>
        <v>20</v>
      </c>
      <c r="F103" s="18"/>
      <c r="G103" s="18">
        <v>5</v>
      </c>
      <c r="H103" s="18">
        <v>15</v>
      </c>
      <c r="I103" s="18"/>
      <c r="J103" s="18"/>
      <c r="K103" s="18">
        <v>1</v>
      </c>
      <c r="L103" s="83" t="s">
        <v>90</v>
      </c>
      <c r="M103" s="78"/>
      <c r="N103" s="3"/>
      <c r="O103" s="3"/>
      <c r="P103" s="3"/>
      <c r="Q103" s="3"/>
      <c r="R103" s="3"/>
      <c r="S103" s="3"/>
      <c r="T103" s="3"/>
      <c r="U103" s="3"/>
    </row>
    <row r="104" spans="1:21" ht="36" customHeight="1">
      <c r="A104" s="98">
        <v>2</v>
      </c>
      <c r="B104" s="151" t="s">
        <v>133</v>
      </c>
      <c r="C104" s="152"/>
      <c r="D104" s="39" t="s">
        <v>44</v>
      </c>
      <c r="E104" s="57">
        <f>SUM(F104:I104)</f>
        <v>40</v>
      </c>
      <c r="F104" s="57"/>
      <c r="G104" s="57"/>
      <c r="H104" s="57">
        <v>40</v>
      </c>
      <c r="I104" s="57"/>
      <c r="J104" s="57"/>
      <c r="K104" s="57">
        <v>3</v>
      </c>
      <c r="L104" s="84" t="s">
        <v>89</v>
      </c>
      <c r="M104" s="78"/>
    </row>
    <row r="105" spans="1:21" ht="36" customHeight="1">
      <c r="A105" s="98">
        <v>3</v>
      </c>
      <c r="B105" s="161" t="s">
        <v>116</v>
      </c>
      <c r="C105" s="162"/>
      <c r="D105" s="2" t="s">
        <v>53</v>
      </c>
      <c r="E105" s="56"/>
      <c r="F105" s="58"/>
      <c r="G105" s="58"/>
      <c r="H105" s="58"/>
      <c r="I105" s="56"/>
      <c r="J105" s="56"/>
      <c r="K105" s="56"/>
      <c r="L105" s="84"/>
      <c r="M105" s="78"/>
    </row>
    <row r="106" spans="1:21" ht="36" customHeight="1">
      <c r="A106" s="98">
        <v>4</v>
      </c>
      <c r="B106" s="107" t="s">
        <v>69</v>
      </c>
      <c r="C106" s="108"/>
      <c r="D106" s="2" t="s">
        <v>45</v>
      </c>
      <c r="E106" s="22">
        <f t="shared" ref="E106" si="24">SUM(F106:I106)</f>
        <v>10</v>
      </c>
      <c r="F106" s="18"/>
      <c r="G106" s="18"/>
      <c r="H106" s="18">
        <v>10</v>
      </c>
      <c r="I106" s="26"/>
      <c r="J106" s="26"/>
      <c r="K106" s="26">
        <v>1</v>
      </c>
      <c r="L106" s="83" t="s">
        <v>90</v>
      </c>
      <c r="M106"/>
    </row>
    <row r="107" spans="1:21" ht="36" customHeight="1">
      <c r="A107" s="98">
        <v>5</v>
      </c>
      <c r="B107" s="107" t="s">
        <v>52</v>
      </c>
      <c r="C107" s="108"/>
      <c r="D107" s="2" t="s">
        <v>45</v>
      </c>
      <c r="E107" s="22">
        <f t="shared" ref="E107:E108" si="25">SUM(F107:I107)</f>
        <v>10</v>
      </c>
      <c r="F107" s="18"/>
      <c r="G107" s="18">
        <v>10</v>
      </c>
      <c r="H107" s="18"/>
      <c r="I107" s="22"/>
      <c r="J107" s="22"/>
      <c r="K107" s="22">
        <v>1</v>
      </c>
      <c r="L107" s="83" t="s">
        <v>90</v>
      </c>
      <c r="M107"/>
    </row>
    <row r="108" spans="1:21" ht="36" customHeight="1">
      <c r="A108" s="98">
        <v>6</v>
      </c>
      <c r="B108" s="120" t="s">
        <v>80</v>
      </c>
      <c r="C108" s="121"/>
      <c r="D108" s="39" t="s">
        <v>44</v>
      </c>
      <c r="E108" s="56">
        <f t="shared" si="25"/>
        <v>40</v>
      </c>
      <c r="F108" s="62"/>
      <c r="G108" s="62"/>
      <c r="H108" s="62">
        <v>40</v>
      </c>
      <c r="I108" s="63"/>
      <c r="J108" s="63"/>
      <c r="K108" s="58">
        <v>3</v>
      </c>
      <c r="L108" s="97" t="s">
        <v>89</v>
      </c>
      <c r="M108"/>
    </row>
    <row r="109" spans="1:21" ht="36" customHeight="1">
      <c r="A109" s="98">
        <v>7</v>
      </c>
      <c r="B109" s="155" t="s">
        <v>100</v>
      </c>
      <c r="C109" s="156"/>
      <c r="D109" s="2" t="s">
        <v>42</v>
      </c>
      <c r="E109" s="56"/>
      <c r="F109" s="57"/>
      <c r="G109" s="57"/>
      <c r="H109" s="57"/>
      <c r="I109" s="57"/>
      <c r="J109" s="57"/>
      <c r="K109" s="57"/>
      <c r="L109" s="84"/>
      <c r="M109"/>
    </row>
    <row r="110" spans="1:21" ht="36" customHeight="1">
      <c r="A110" s="98">
        <v>8</v>
      </c>
      <c r="B110" s="107" t="s">
        <v>23</v>
      </c>
      <c r="C110" s="157"/>
      <c r="D110" s="8" t="s">
        <v>36</v>
      </c>
      <c r="E110" s="22">
        <f t="shared" ref="E110" si="26">SUM(F110:I110)</f>
        <v>10</v>
      </c>
      <c r="F110" s="18"/>
      <c r="G110" s="18">
        <v>5</v>
      </c>
      <c r="H110" s="18">
        <v>5</v>
      </c>
      <c r="I110" s="22"/>
      <c r="J110" s="22"/>
      <c r="K110" s="22">
        <v>1</v>
      </c>
      <c r="L110" s="83" t="s">
        <v>90</v>
      </c>
      <c r="M110"/>
    </row>
    <row r="111" spans="1:21" s="5" customFormat="1" ht="51.6" customHeight="1">
      <c r="A111" s="98">
        <v>9</v>
      </c>
      <c r="B111" s="107" t="s">
        <v>60</v>
      </c>
      <c r="C111" s="108"/>
      <c r="D111" s="2" t="s">
        <v>43</v>
      </c>
      <c r="E111" s="14">
        <f>SUM(F111:I111)</f>
        <v>30</v>
      </c>
      <c r="F111" s="18"/>
      <c r="G111" s="18"/>
      <c r="H111" s="18">
        <v>30</v>
      </c>
      <c r="I111" s="18"/>
      <c r="J111" s="18"/>
      <c r="K111" s="18">
        <v>2</v>
      </c>
      <c r="L111" s="83" t="s">
        <v>74</v>
      </c>
      <c r="M111"/>
      <c r="N111" s="3"/>
      <c r="O111" s="3"/>
      <c r="P111" s="3"/>
      <c r="Q111" s="3"/>
      <c r="R111" s="3"/>
      <c r="S111" s="3"/>
      <c r="T111" s="3"/>
      <c r="U111" s="3"/>
    </row>
    <row r="112" spans="1:21" ht="36.6" customHeight="1">
      <c r="A112" s="98">
        <v>10</v>
      </c>
      <c r="B112" s="120" t="s">
        <v>84</v>
      </c>
      <c r="C112" s="121"/>
      <c r="D112" s="2" t="s">
        <v>48</v>
      </c>
      <c r="E112" s="57">
        <f t="shared" ref="E112" si="27">SUM(F112:I112)</f>
        <v>40</v>
      </c>
      <c r="F112" s="57"/>
      <c r="G112" s="57"/>
      <c r="H112" s="57">
        <v>40</v>
      </c>
      <c r="I112" s="57"/>
      <c r="J112" s="57"/>
      <c r="K112" s="57">
        <v>3</v>
      </c>
      <c r="L112" s="84" t="s">
        <v>89</v>
      </c>
      <c r="M112"/>
    </row>
    <row r="113" spans="1:21" ht="36.6" customHeight="1">
      <c r="A113" s="98">
        <v>11</v>
      </c>
      <c r="B113" s="120" t="s">
        <v>83</v>
      </c>
      <c r="C113" s="121"/>
      <c r="D113" s="2" t="s">
        <v>48</v>
      </c>
      <c r="E113" s="57"/>
      <c r="F113" s="57"/>
      <c r="G113" s="57"/>
      <c r="H113" s="57"/>
      <c r="I113" s="57"/>
      <c r="J113" s="57"/>
      <c r="K113" s="57"/>
      <c r="L113" s="84"/>
      <c r="M113"/>
    </row>
    <row r="114" spans="1:21" ht="36.6" customHeight="1">
      <c r="A114" s="98">
        <v>12</v>
      </c>
      <c r="B114" s="106" t="s">
        <v>28</v>
      </c>
      <c r="C114" s="106"/>
      <c r="D114" s="2" t="s">
        <v>53</v>
      </c>
      <c r="E114" s="14">
        <f>J114</f>
        <v>240</v>
      </c>
      <c r="F114" s="18"/>
      <c r="G114" s="18"/>
      <c r="H114" s="18"/>
      <c r="I114" s="18"/>
      <c r="J114" s="18">
        <v>240</v>
      </c>
      <c r="K114" s="60">
        <v>10</v>
      </c>
      <c r="L114" s="83" t="s">
        <v>89</v>
      </c>
      <c r="M114"/>
    </row>
    <row r="115" spans="1:21" ht="36.6" customHeight="1">
      <c r="A115" s="98">
        <v>13</v>
      </c>
      <c r="B115" s="106" t="s">
        <v>29</v>
      </c>
      <c r="C115" s="106"/>
      <c r="D115" s="2" t="s">
        <v>53</v>
      </c>
      <c r="E115" s="18">
        <f>SUM(F115:I115)</f>
        <v>60</v>
      </c>
      <c r="F115" s="18"/>
      <c r="G115" s="18"/>
      <c r="H115" s="18"/>
      <c r="I115" s="18">
        <v>60</v>
      </c>
      <c r="J115" s="18"/>
      <c r="K115" s="18">
        <v>5</v>
      </c>
      <c r="L115" s="83" t="s">
        <v>74</v>
      </c>
      <c r="M115"/>
    </row>
    <row r="116" spans="1:21" ht="26.25" customHeight="1" thickBot="1">
      <c r="A116" s="99"/>
      <c r="B116" s="149"/>
      <c r="C116" s="150"/>
      <c r="D116" s="100" t="s">
        <v>13</v>
      </c>
      <c r="E116" s="101">
        <f>SUM(E103:E115)</f>
        <v>500</v>
      </c>
      <c r="F116" s="102"/>
      <c r="G116" s="102">
        <f>SUM(G103:G115)</f>
        <v>20</v>
      </c>
      <c r="H116" s="102">
        <f>SUM(H103:H115)</f>
        <v>180</v>
      </c>
      <c r="I116" s="102">
        <f>SUM(I103:I115)</f>
        <v>60</v>
      </c>
      <c r="J116" s="102">
        <f>SUM(J103:J115)</f>
        <v>240</v>
      </c>
      <c r="K116" s="102">
        <f>SUM(K103:K115)</f>
        <v>30</v>
      </c>
      <c r="L116" s="103" t="s">
        <v>6</v>
      </c>
      <c r="M116"/>
    </row>
    <row r="117" spans="1:21" ht="28.35" customHeight="1">
      <c r="C117" s="37" t="s">
        <v>103</v>
      </c>
      <c r="D117" s="47" t="s">
        <v>88</v>
      </c>
      <c r="E117" s="1"/>
      <c r="F117" s="1"/>
      <c r="G117" s="1"/>
      <c r="H117" s="1"/>
      <c r="L117" s="31"/>
      <c r="M117"/>
    </row>
    <row r="118" spans="1:21" ht="25.5">
      <c r="B118" s="52" t="s">
        <v>30</v>
      </c>
      <c r="C118" s="27">
        <f>E27</f>
        <v>459</v>
      </c>
      <c r="D118" s="28">
        <f>K27</f>
        <v>29</v>
      </c>
      <c r="E118" s="1"/>
      <c r="F118" s="1"/>
      <c r="G118" s="1"/>
      <c r="H118" s="1"/>
      <c r="L118" s="31"/>
    </row>
    <row r="119" spans="1:21" ht="31.5">
      <c r="B119" s="52" t="s">
        <v>31</v>
      </c>
      <c r="C119" s="27">
        <f>E50</f>
        <v>460</v>
      </c>
      <c r="D119" s="28">
        <f>K50</f>
        <v>31</v>
      </c>
      <c r="E119" s="53" t="s">
        <v>102</v>
      </c>
      <c r="F119" s="53" t="s">
        <v>102</v>
      </c>
      <c r="G119" s="1"/>
      <c r="H119" s="1"/>
      <c r="I119" s="31"/>
      <c r="J119" s="31"/>
    </row>
    <row r="120" spans="1:21" s="68" customFormat="1" ht="25.5">
      <c r="B120" s="69" t="s">
        <v>32</v>
      </c>
      <c r="C120" s="27">
        <f>E67</f>
        <v>535</v>
      </c>
      <c r="D120" s="28">
        <f>K67</f>
        <v>30</v>
      </c>
      <c r="E120" s="53"/>
      <c r="F120" s="53"/>
      <c r="G120" s="70" t="s">
        <v>97</v>
      </c>
      <c r="H120" s="71" t="s">
        <v>97</v>
      </c>
      <c r="I120" s="73" t="s">
        <v>104</v>
      </c>
      <c r="J120" s="72"/>
      <c r="N120" s="75"/>
      <c r="O120" s="75"/>
      <c r="P120" s="75"/>
      <c r="Q120" s="75"/>
      <c r="R120" s="75"/>
      <c r="S120" s="75"/>
      <c r="T120" s="75"/>
      <c r="U120" s="75"/>
    </row>
    <row r="121" spans="1:21" ht="25.5">
      <c r="B121" s="52" t="s">
        <v>33</v>
      </c>
      <c r="C121" s="27">
        <f>E84</f>
        <v>540</v>
      </c>
      <c r="D121" s="28">
        <f>K84</f>
        <v>30</v>
      </c>
      <c r="E121" s="53"/>
      <c r="F121" s="53"/>
      <c r="G121" s="54"/>
      <c r="H121" s="50"/>
      <c r="I121" s="51"/>
      <c r="J121" s="65"/>
      <c r="L121" s="38"/>
    </row>
    <row r="122" spans="1:21" ht="25.5">
      <c r="B122" s="49" t="s">
        <v>34</v>
      </c>
      <c r="C122" s="27">
        <f>E101</f>
        <v>510</v>
      </c>
      <c r="D122" s="28">
        <f>K101</f>
        <v>30</v>
      </c>
      <c r="E122" s="32" t="s">
        <v>88</v>
      </c>
      <c r="F122" s="36" t="s">
        <v>103</v>
      </c>
      <c r="G122" s="35" t="s">
        <v>103</v>
      </c>
      <c r="H122" s="33" t="s">
        <v>88</v>
      </c>
      <c r="I122" s="35" t="s">
        <v>88</v>
      </c>
      <c r="J122" s="66"/>
      <c r="L122" s="74"/>
    </row>
    <row r="123" spans="1:21" ht="25.5">
      <c r="B123" s="49" t="s">
        <v>35</v>
      </c>
      <c r="C123" s="27">
        <f>E116</f>
        <v>500</v>
      </c>
      <c r="D123" s="28">
        <f>K116</f>
        <v>30</v>
      </c>
      <c r="E123" s="47">
        <v>0</v>
      </c>
      <c r="F123" s="47">
        <v>0</v>
      </c>
      <c r="G123" s="48"/>
      <c r="H123" s="33">
        <f>K14+K17+K34+K42+K45+K57+K59+K59+K61+K69+K71+K77+K80+K91+K93+K95+K98+K104+K108+K112</f>
        <v>57</v>
      </c>
      <c r="I123" s="43"/>
      <c r="J123" s="67"/>
      <c r="L123" s="74"/>
    </row>
    <row r="124" spans="1:21" ht="21.95" customHeight="1">
      <c r="C124" s="30">
        <f>SUM(C118:C123)</f>
        <v>3004</v>
      </c>
      <c r="D124" s="29">
        <f>SUM(D118:D123)</f>
        <v>180</v>
      </c>
      <c r="E124" s="47"/>
      <c r="F124" s="47"/>
      <c r="G124" s="48"/>
      <c r="H124" s="45"/>
      <c r="I124" s="46"/>
      <c r="J124" s="67"/>
    </row>
  </sheetData>
  <mergeCells count="127">
    <mergeCell ref="J3:J6"/>
    <mergeCell ref="E102:L102"/>
    <mergeCell ref="B106:C106"/>
    <mergeCell ref="B55:C55"/>
    <mergeCell ref="B64:C64"/>
    <mergeCell ref="B58:C58"/>
    <mergeCell ref="B63:C63"/>
    <mergeCell ref="B66:C66"/>
    <mergeCell ref="B21:C21"/>
    <mergeCell ref="B20:C20"/>
    <mergeCell ref="B31:C31"/>
    <mergeCell ref="B30:C30"/>
    <mergeCell ref="B32:C32"/>
    <mergeCell ref="B56:C56"/>
    <mergeCell ref="B73:C73"/>
    <mergeCell ref="B74:C74"/>
    <mergeCell ref="E85:L85"/>
    <mergeCell ref="B29:C29"/>
    <mergeCell ref="B69:C69"/>
    <mergeCell ref="B49:C49"/>
    <mergeCell ref="B62:C62"/>
    <mergeCell ref="B41:C41"/>
    <mergeCell ref="B38:C38"/>
    <mergeCell ref="B60:C60"/>
    <mergeCell ref="B72:C72"/>
    <mergeCell ref="B87:C87"/>
    <mergeCell ref="B89:C89"/>
    <mergeCell ref="B111:C111"/>
    <mergeCell ref="B109:C109"/>
    <mergeCell ref="B105:C105"/>
    <mergeCell ref="B48:C48"/>
    <mergeCell ref="B61:C61"/>
    <mergeCell ref="B40:C40"/>
    <mergeCell ref="A68:D68"/>
    <mergeCell ref="B67:C67"/>
    <mergeCell ref="B46:C46"/>
    <mergeCell ref="B43:C43"/>
    <mergeCell ref="B65:C65"/>
    <mergeCell ref="B101:C101"/>
    <mergeCell ref="B91:C91"/>
    <mergeCell ref="B78:C78"/>
    <mergeCell ref="B75:C75"/>
    <mergeCell ref="B114:C114"/>
    <mergeCell ref="B112:C112"/>
    <mergeCell ref="B79:C79"/>
    <mergeCell ref="B110:C110"/>
    <mergeCell ref="B94:C94"/>
    <mergeCell ref="B95:C95"/>
    <mergeCell ref="B84:C84"/>
    <mergeCell ref="B90:C90"/>
    <mergeCell ref="B99:C99"/>
    <mergeCell ref="B86:C86"/>
    <mergeCell ref="B96:C96"/>
    <mergeCell ref="B80:C80"/>
    <mergeCell ref="A85:D85"/>
    <mergeCell ref="A102:D102"/>
    <mergeCell ref="B82:C82"/>
    <mergeCell ref="B103:C103"/>
    <mergeCell ref="B116:C116"/>
    <mergeCell ref="B108:C108"/>
    <mergeCell ref="B88:C88"/>
    <mergeCell ref="B104:C104"/>
    <mergeCell ref="B92:C92"/>
    <mergeCell ref="B98:C98"/>
    <mergeCell ref="B37:C37"/>
    <mergeCell ref="B36:C36"/>
    <mergeCell ref="B44:C44"/>
    <mergeCell ref="B47:C47"/>
    <mergeCell ref="B45:C45"/>
    <mergeCell ref="B59:C59"/>
    <mergeCell ref="B42:C42"/>
    <mergeCell ref="B97:C97"/>
    <mergeCell ref="B93:C93"/>
    <mergeCell ref="B83:C83"/>
    <mergeCell ref="B77:C77"/>
    <mergeCell ref="B113:C113"/>
    <mergeCell ref="B107:C107"/>
    <mergeCell ref="B115:C115"/>
    <mergeCell ref="B70:C70"/>
    <mergeCell ref="B76:C76"/>
    <mergeCell ref="B71:C71"/>
    <mergeCell ref="E7:H7"/>
    <mergeCell ref="F3:F6"/>
    <mergeCell ref="G3:G6"/>
    <mergeCell ref="B81:C81"/>
    <mergeCell ref="B100:C100"/>
    <mergeCell ref="A1:L1"/>
    <mergeCell ref="B27:C27"/>
    <mergeCell ref="L3:L6"/>
    <mergeCell ref="B8:C8"/>
    <mergeCell ref="K3:K5"/>
    <mergeCell ref="I3:I6"/>
    <mergeCell ref="B9:C9"/>
    <mergeCell ref="B15:C15"/>
    <mergeCell ref="B18:C18"/>
    <mergeCell ref="B17:C17"/>
    <mergeCell ref="A3:A6"/>
    <mergeCell ref="B3:C6"/>
    <mergeCell ref="D3:D6"/>
    <mergeCell ref="E3:E6"/>
    <mergeCell ref="H3:H6"/>
    <mergeCell ref="A7:D7"/>
    <mergeCell ref="B10:C10"/>
    <mergeCell ref="B11:C11"/>
    <mergeCell ref="B25:C25"/>
    <mergeCell ref="E28:H28"/>
    <mergeCell ref="B12:C12"/>
    <mergeCell ref="B22:C22"/>
    <mergeCell ref="A28:D28"/>
    <mergeCell ref="B14:C14"/>
    <mergeCell ref="B13:C13"/>
    <mergeCell ref="E51:L51"/>
    <mergeCell ref="E68:L68"/>
    <mergeCell ref="B54:C54"/>
    <mergeCell ref="B57:C57"/>
    <mergeCell ref="A51:D51"/>
    <mergeCell ref="B52:C52"/>
    <mergeCell ref="B34:C34"/>
    <mergeCell ref="B19:C19"/>
    <mergeCell ref="B33:C33"/>
    <mergeCell ref="B53:C53"/>
    <mergeCell ref="B35:C35"/>
    <mergeCell ref="B39:C39"/>
    <mergeCell ref="B26:C26"/>
    <mergeCell ref="B16:C16"/>
    <mergeCell ref="B24:C24"/>
    <mergeCell ref="B23:C23"/>
  </mergeCells>
  <phoneticPr fontId="2" type="noConversion"/>
  <printOptions horizontalCentered="1"/>
  <pageMargins left="0.25" right="0.25" top="0.75" bottom="0.75" header="0.3" footer="0.3"/>
  <pageSetup paperSize="9" scale="68" fitToHeight="0" orientation="landscape" r:id="rId1"/>
  <rowBreaks count="6" manualBreakCount="6">
    <brk id="27" max="11" man="1"/>
    <brk id="50" max="11" man="1"/>
    <brk id="67" max="16383" man="1"/>
    <brk id="84" max="16383" man="1"/>
    <brk id="101" max="16383" man="1"/>
    <brk id="1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Lic</vt:lpstr>
      <vt:lpstr>Lic!Obszar_wydruku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Jaroszyński</dc:creator>
  <cp:lastModifiedBy>martasuchowolak</cp:lastModifiedBy>
  <cp:lastPrinted>2025-04-22T08:40:37Z</cp:lastPrinted>
  <dcterms:created xsi:type="dcterms:W3CDTF">2024-09-23T18:02:49Z</dcterms:created>
  <dcterms:modified xsi:type="dcterms:W3CDTF">2025-12-09T07:19:53Z</dcterms:modified>
</cp:coreProperties>
</file>