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 stopnień\"/>
    </mc:Choice>
  </mc:AlternateContent>
  <xr:revisionPtr revIDLastSave="0" documentId="8_{CAA533FB-26E3-4B22-86F5-5AAF132E825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" sheetId="1" r:id="rId1"/>
  </sheets>
  <definedNames>
    <definedName name="_xlnm.Print_Area" localSheetId="0">raport_z_planu_studiow!$A$1:$BZ$208</definedName>
  </definedNames>
  <calcPr calcId="191029"/>
</workbook>
</file>

<file path=xl/calcChain.xml><?xml version="1.0" encoding="utf-8"?>
<calcChain xmlns="http://schemas.openxmlformats.org/spreadsheetml/2006/main">
  <c r="E191" i="1" l="1"/>
  <c r="BW189" i="1"/>
  <c r="BV189" i="1"/>
  <c r="BO189" i="1"/>
  <c r="BN189" i="1"/>
  <c r="BE189" i="1"/>
  <c r="BC189" i="1"/>
  <c r="AU189" i="1"/>
  <c r="AS189" i="1"/>
  <c r="AK189" i="1"/>
  <c r="AH189" i="1"/>
  <c r="AA189" i="1"/>
  <c r="Y189" i="1"/>
  <c r="S189" i="1"/>
  <c r="Q189" i="1"/>
  <c r="J189" i="1"/>
  <c r="G189" i="1"/>
  <c r="S208" i="1" l="1"/>
  <c r="BW128" i="1"/>
  <c r="BV128" i="1"/>
  <c r="BO128" i="1"/>
  <c r="BN128" i="1"/>
  <c r="BE128" i="1"/>
  <c r="BC128" i="1"/>
  <c r="AU128" i="1"/>
  <c r="AS128" i="1"/>
  <c r="AK128" i="1"/>
  <c r="AH128" i="1"/>
  <c r="AA128" i="1"/>
  <c r="Y128" i="1"/>
  <c r="S128" i="1"/>
  <c r="Q128" i="1"/>
  <c r="J128" i="1"/>
  <c r="G128" i="1"/>
  <c r="BW199" i="1"/>
  <c r="BW200" i="1" s="1"/>
  <c r="BV199" i="1"/>
  <c r="BV200" i="1" s="1"/>
  <c r="BO199" i="1"/>
  <c r="BO200" i="1" s="1"/>
  <c r="BN199" i="1"/>
  <c r="BN200" i="1" s="1"/>
  <c r="BE199" i="1"/>
  <c r="BE200" i="1" s="1"/>
  <c r="BC199" i="1"/>
  <c r="BC200" i="1" s="1"/>
  <c r="AU199" i="1"/>
  <c r="AU200" i="1" s="1"/>
  <c r="AS199" i="1"/>
  <c r="AS200" i="1" s="1"/>
  <c r="AK199" i="1"/>
  <c r="AK200" i="1" s="1"/>
  <c r="AH199" i="1"/>
  <c r="AH200" i="1" s="1"/>
  <c r="AA199" i="1"/>
  <c r="AA200" i="1" s="1"/>
  <c r="Y199" i="1"/>
  <c r="Y200" i="1" s="1"/>
  <c r="S199" i="1"/>
  <c r="S200" i="1" s="1"/>
  <c r="Q199" i="1"/>
  <c r="Q200" i="1" s="1"/>
  <c r="J199" i="1"/>
  <c r="J200" i="1" s="1"/>
  <c r="K192" i="1"/>
  <c r="G199" i="1"/>
  <c r="G200" i="1" s="1"/>
  <c r="E13" i="1"/>
  <c r="E12" i="1"/>
  <c r="E11" i="1"/>
  <c r="F196" i="1"/>
  <c r="F194" i="1"/>
  <c r="F192" i="1"/>
  <c r="F177" i="1"/>
  <c r="F175" i="1"/>
  <c r="F173" i="1"/>
  <c r="F146" i="1"/>
  <c r="F138" i="1"/>
  <c r="F121" i="1"/>
  <c r="F119" i="1"/>
  <c r="F117" i="1"/>
  <c r="F115" i="1"/>
  <c r="F198" i="1"/>
  <c r="F188" i="1"/>
  <c r="F189" i="1" s="1"/>
  <c r="F191" i="1"/>
  <c r="F172" i="1"/>
  <c r="F171" i="1"/>
  <c r="F170" i="1"/>
  <c r="F167" i="1"/>
  <c r="F166" i="1"/>
  <c r="F163" i="1"/>
  <c r="F153" i="1"/>
  <c r="F148" i="1"/>
  <c r="F145" i="1"/>
  <c r="F144" i="1"/>
  <c r="F143" i="1"/>
  <c r="F142" i="1"/>
  <c r="F135" i="1"/>
  <c r="F127" i="1"/>
  <c r="F128" i="1" s="1"/>
  <c r="F114" i="1"/>
  <c r="F111" i="1"/>
  <c r="F108" i="1"/>
  <c r="F72" i="1"/>
  <c r="F73" i="1" s="1"/>
  <c r="F69" i="1"/>
  <c r="F68" i="1"/>
  <c r="F67" i="1"/>
  <c r="F66" i="1"/>
  <c r="F64" i="1"/>
  <c r="F62" i="1"/>
  <c r="F57" i="1"/>
  <c r="F54" i="1"/>
  <c r="F53" i="1"/>
  <c r="F52" i="1"/>
  <c r="F51" i="1"/>
  <c r="F50" i="1"/>
  <c r="F49" i="1"/>
  <c r="F48" i="1"/>
  <c r="F33" i="1"/>
  <c r="F28" i="1"/>
  <c r="F27" i="1"/>
  <c r="F26" i="1"/>
  <c r="F25" i="1"/>
  <c r="F24" i="1"/>
  <c r="F19" i="1"/>
  <c r="F20" i="1"/>
  <c r="F18" i="1"/>
  <c r="F17" i="1"/>
  <c r="F16" i="1"/>
  <c r="F13" i="1"/>
  <c r="F12" i="1"/>
  <c r="F11" i="1"/>
  <c r="F10" i="1"/>
  <c r="F9" i="1"/>
  <c r="F8" i="1"/>
  <c r="E198" i="1"/>
  <c r="E188" i="1"/>
  <c r="E189" i="1" s="1"/>
  <c r="E196" i="1"/>
  <c r="E194" i="1"/>
  <c r="E192" i="1"/>
  <c r="E177" i="1"/>
  <c r="E175" i="1"/>
  <c r="E173" i="1"/>
  <c r="E171" i="1"/>
  <c r="E170" i="1"/>
  <c r="E167" i="1"/>
  <c r="E166" i="1"/>
  <c r="E163" i="1"/>
  <c r="E153" i="1"/>
  <c r="E146" i="1"/>
  <c r="E148" i="1"/>
  <c r="E145" i="1"/>
  <c r="E144" i="1"/>
  <c r="E143" i="1"/>
  <c r="E142" i="1"/>
  <c r="E135" i="1"/>
  <c r="E127" i="1"/>
  <c r="E128" i="1" s="1"/>
  <c r="E121" i="1"/>
  <c r="E119" i="1"/>
  <c r="E117" i="1"/>
  <c r="E115" i="1"/>
  <c r="E114" i="1"/>
  <c r="E111" i="1"/>
  <c r="E108" i="1"/>
  <c r="E72" i="1"/>
  <c r="E69" i="1"/>
  <c r="E68" i="1"/>
  <c r="E67" i="1"/>
  <c r="E66" i="1"/>
  <c r="E64" i="1"/>
  <c r="E62" i="1"/>
  <c r="E57" i="1"/>
  <c r="E54" i="1"/>
  <c r="E53" i="1"/>
  <c r="E52" i="1"/>
  <c r="E51" i="1"/>
  <c r="E50" i="1"/>
  <c r="E49" i="1"/>
  <c r="E48" i="1"/>
  <c r="E33" i="1"/>
  <c r="E28" i="1"/>
  <c r="E27" i="1"/>
  <c r="E26" i="1"/>
  <c r="E25" i="1"/>
  <c r="E24" i="1"/>
  <c r="E20" i="1"/>
  <c r="E19" i="1"/>
  <c r="E18" i="1"/>
  <c r="E17" i="1"/>
  <c r="E16" i="1"/>
  <c r="E10" i="1"/>
  <c r="E9" i="1"/>
  <c r="E8" i="1"/>
  <c r="E199" i="1" l="1"/>
  <c r="E200" i="1" s="1"/>
  <c r="F199" i="1"/>
  <c r="F200" i="1" s="1"/>
  <c r="BW70" i="1"/>
  <c r="BV70" i="1"/>
  <c r="BO70" i="1"/>
  <c r="BN70" i="1"/>
  <c r="BE70" i="1"/>
  <c r="BC70" i="1"/>
  <c r="AU70" i="1"/>
  <c r="AS70" i="1"/>
  <c r="AK70" i="1"/>
  <c r="AH70" i="1"/>
  <c r="AA70" i="1"/>
  <c r="Y70" i="1"/>
  <c r="S70" i="1"/>
  <c r="Q70" i="1"/>
  <c r="J70" i="1"/>
  <c r="G70" i="1"/>
  <c r="F70" i="1"/>
  <c r="E70" i="1"/>
  <c r="BW179" i="1"/>
  <c r="BV179" i="1"/>
  <c r="BO179" i="1"/>
  <c r="BN179" i="1"/>
  <c r="BE179" i="1"/>
  <c r="BC179" i="1"/>
  <c r="AU179" i="1"/>
  <c r="AS179" i="1"/>
  <c r="AK179" i="1"/>
  <c r="AH179" i="1"/>
  <c r="AA179" i="1"/>
  <c r="Y179" i="1"/>
  <c r="S179" i="1"/>
  <c r="Q179" i="1"/>
  <c r="J179" i="1"/>
  <c r="K172" i="1"/>
  <c r="F179" i="1"/>
  <c r="BW168" i="1"/>
  <c r="BV168" i="1"/>
  <c r="BO168" i="1"/>
  <c r="BN168" i="1"/>
  <c r="BE168" i="1"/>
  <c r="BC168" i="1"/>
  <c r="AU168" i="1"/>
  <c r="AS168" i="1"/>
  <c r="AK168" i="1"/>
  <c r="AH168" i="1"/>
  <c r="AA168" i="1"/>
  <c r="Y168" i="1"/>
  <c r="S168" i="1"/>
  <c r="Q168" i="1"/>
  <c r="J168" i="1"/>
  <c r="G168" i="1"/>
  <c r="F168" i="1"/>
  <c r="E168" i="1"/>
  <c r="BW164" i="1"/>
  <c r="BV164" i="1"/>
  <c r="BO164" i="1"/>
  <c r="BN164" i="1"/>
  <c r="BE164" i="1"/>
  <c r="BC164" i="1"/>
  <c r="AU164" i="1"/>
  <c r="AS164" i="1"/>
  <c r="AK164" i="1"/>
  <c r="AH164" i="1"/>
  <c r="AA164" i="1"/>
  <c r="Y164" i="1"/>
  <c r="S164" i="1"/>
  <c r="Q164" i="1"/>
  <c r="J164" i="1"/>
  <c r="G164" i="1"/>
  <c r="F164" i="1"/>
  <c r="E164" i="1"/>
  <c r="BW154" i="1"/>
  <c r="BV154" i="1"/>
  <c r="BO154" i="1"/>
  <c r="BN154" i="1"/>
  <c r="BE154" i="1"/>
  <c r="BC154" i="1"/>
  <c r="AU154" i="1"/>
  <c r="AS154" i="1"/>
  <c r="AK154" i="1"/>
  <c r="AH154" i="1"/>
  <c r="AA154" i="1"/>
  <c r="Y154" i="1"/>
  <c r="S154" i="1"/>
  <c r="Q154" i="1"/>
  <c r="J154" i="1"/>
  <c r="G154" i="1"/>
  <c r="F154" i="1"/>
  <c r="E154" i="1"/>
  <c r="BW149" i="1"/>
  <c r="BV149" i="1"/>
  <c r="BO149" i="1"/>
  <c r="BN149" i="1"/>
  <c r="BE149" i="1"/>
  <c r="BC149" i="1"/>
  <c r="AU149" i="1"/>
  <c r="AS149" i="1"/>
  <c r="AK149" i="1"/>
  <c r="AH149" i="1"/>
  <c r="AA149" i="1"/>
  <c r="Y149" i="1"/>
  <c r="S149" i="1"/>
  <c r="Q149" i="1"/>
  <c r="J149" i="1"/>
  <c r="G149" i="1"/>
  <c r="F149" i="1"/>
  <c r="E149" i="1"/>
  <c r="BW140" i="1"/>
  <c r="BV140" i="1"/>
  <c r="BO140" i="1"/>
  <c r="BN140" i="1"/>
  <c r="BE140" i="1"/>
  <c r="BC140" i="1"/>
  <c r="AU140" i="1"/>
  <c r="AS140" i="1"/>
  <c r="AK140" i="1"/>
  <c r="AH140" i="1"/>
  <c r="AA140" i="1"/>
  <c r="Y140" i="1"/>
  <c r="S140" i="1"/>
  <c r="Q140" i="1"/>
  <c r="J140" i="1"/>
  <c r="G140" i="1"/>
  <c r="F140" i="1"/>
  <c r="E140" i="1"/>
  <c r="BW136" i="1"/>
  <c r="BV136" i="1"/>
  <c r="BO136" i="1"/>
  <c r="BN136" i="1"/>
  <c r="BE136" i="1"/>
  <c r="BC136" i="1"/>
  <c r="AU136" i="1"/>
  <c r="AS136" i="1"/>
  <c r="AK136" i="1"/>
  <c r="AH136" i="1"/>
  <c r="AA136" i="1"/>
  <c r="Y136" i="1"/>
  <c r="S136" i="1"/>
  <c r="Q136" i="1"/>
  <c r="J136" i="1"/>
  <c r="G136" i="1"/>
  <c r="F136" i="1"/>
  <c r="E136" i="1"/>
  <c r="BW123" i="1"/>
  <c r="BV123" i="1"/>
  <c r="BO123" i="1"/>
  <c r="BN123" i="1"/>
  <c r="BE123" i="1"/>
  <c r="BC123" i="1"/>
  <c r="AU123" i="1"/>
  <c r="AS123" i="1"/>
  <c r="AK123" i="1"/>
  <c r="AH123" i="1"/>
  <c r="AA123" i="1"/>
  <c r="Y123" i="1"/>
  <c r="S123" i="1"/>
  <c r="Q123" i="1"/>
  <c r="J123" i="1"/>
  <c r="K121" i="1"/>
  <c r="K122" i="1"/>
  <c r="G123" i="1"/>
  <c r="F123" i="1"/>
  <c r="E123" i="1"/>
  <c r="BW112" i="1"/>
  <c r="BV112" i="1"/>
  <c r="BO112" i="1"/>
  <c r="BN112" i="1"/>
  <c r="BE112" i="1"/>
  <c r="BC112" i="1"/>
  <c r="AU112" i="1"/>
  <c r="AS112" i="1"/>
  <c r="AK112" i="1"/>
  <c r="AH112" i="1"/>
  <c r="AA112" i="1"/>
  <c r="Y112" i="1"/>
  <c r="S112" i="1"/>
  <c r="Q112" i="1"/>
  <c r="J112" i="1"/>
  <c r="G112" i="1"/>
  <c r="F112" i="1"/>
  <c r="E112" i="1"/>
  <c r="BW109" i="1"/>
  <c r="BV109" i="1"/>
  <c r="BO109" i="1"/>
  <c r="BN109" i="1"/>
  <c r="BE109" i="1"/>
  <c r="BC109" i="1"/>
  <c r="AU109" i="1"/>
  <c r="AS109" i="1"/>
  <c r="AK109" i="1"/>
  <c r="AH109" i="1"/>
  <c r="AA109" i="1"/>
  <c r="Y109" i="1"/>
  <c r="S109" i="1"/>
  <c r="Q109" i="1"/>
  <c r="J109" i="1"/>
  <c r="G109" i="1"/>
  <c r="F109" i="1"/>
  <c r="E109" i="1"/>
  <c r="BW73" i="1"/>
  <c r="BV73" i="1"/>
  <c r="BO73" i="1"/>
  <c r="BN73" i="1"/>
  <c r="BE73" i="1"/>
  <c r="BC73" i="1"/>
  <c r="AU73" i="1"/>
  <c r="AS73" i="1"/>
  <c r="AK73" i="1"/>
  <c r="AH73" i="1"/>
  <c r="AA73" i="1"/>
  <c r="Y73" i="1"/>
  <c r="S73" i="1"/>
  <c r="Q73" i="1"/>
  <c r="J73" i="1"/>
  <c r="G73" i="1"/>
  <c r="E73" i="1"/>
  <c r="BW65" i="1"/>
  <c r="BV65" i="1"/>
  <c r="BO65" i="1"/>
  <c r="BN65" i="1"/>
  <c r="BE65" i="1"/>
  <c r="BC65" i="1"/>
  <c r="AU65" i="1"/>
  <c r="AS65" i="1"/>
  <c r="AK65" i="1"/>
  <c r="AH65" i="1"/>
  <c r="AA65" i="1"/>
  <c r="Y65" i="1"/>
  <c r="S65" i="1"/>
  <c r="Q65" i="1"/>
  <c r="J65" i="1"/>
  <c r="G65" i="1"/>
  <c r="F65" i="1"/>
  <c r="E65" i="1"/>
  <c r="BW58" i="1"/>
  <c r="BV58" i="1"/>
  <c r="BO58" i="1"/>
  <c r="BN58" i="1"/>
  <c r="BE58" i="1"/>
  <c r="BC58" i="1"/>
  <c r="AU58" i="1"/>
  <c r="AS58" i="1"/>
  <c r="AK58" i="1"/>
  <c r="AH58" i="1"/>
  <c r="AA58" i="1"/>
  <c r="Y58" i="1"/>
  <c r="S58" i="1"/>
  <c r="Q58" i="1"/>
  <c r="J58" i="1"/>
  <c r="G58" i="1"/>
  <c r="F58" i="1"/>
  <c r="E58" i="1"/>
  <c r="BW55" i="1"/>
  <c r="BV55" i="1"/>
  <c r="BO55" i="1"/>
  <c r="BN55" i="1"/>
  <c r="BE55" i="1"/>
  <c r="BC55" i="1"/>
  <c r="AU55" i="1"/>
  <c r="AS55" i="1"/>
  <c r="AK55" i="1"/>
  <c r="AH55" i="1"/>
  <c r="AA55" i="1"/>
  <c r="Y55" i="1"/>
  <c r="S55" i="1"/>
  <c r="Q55" i="1"/>
  <c r="J55" i="1"/>
  <c r="G55" i="1"/>
  <c r="F55" i="1"/>
  <c r="E55" i="1"/>
  <c r="Q180" i="1" l="1"/>
  <c r="J180" i="1"/>
  <c r="BC180" i="1"/>
  <c r="BO180" i="1"/>
  <c r="BE124" i="1"/>
  <c r="S180" i="1"/>
  <c r="BE180" i="1"/>
  <c r="S124" i="1"/>
  <c r="Y180" i="1"/>
  <c r="BW180" i="1"/>
  <c r="S150" i="1"/>
  <c r="BE150" i="1"/>
  <c r="AH124" i="1"/>
  <c r="AH180" i="1"/>
  <c r="S74" i="1"/>
  <c r="BC74" i="1"/>
  <c r="Y74" i="1"/>
  <c r="BN74" i="1"/>
  <c r="BC150" i="1"/>
  <c r="G150" i="1"/>
  <c r="BE74" i="1"/>
  <c r="AA74" i="1"/>
  <c r="AA180" i="1"/>
  <c r="AH74" i="1"/>
  <c r="BV74" i="1"/>
  <c r="AK124" i="1"/>
  <c r="BW124" i="1"/>
  <c r="AH150" i="1"/>
  <c r="BV150" i="1"/>
  <c r="Q150" i="1"/>
  <c r="BO74" i="1"/>
  <c r="AK74" i="1"/>
  <c r="BW74" i="1"/>
  <c r="Q74" i="1"/>
  <c r="G124" i="1"/>
  <c r="AS124" i="1"/>
  <c r="BV124" i="1"/>
  <c r="AK150" i="1"/>
  <c r="BW150" i="1"/>
  <c r="AK180" i="1"/>
  <c r="G74" i="1"/>
  <c r="AS74" i="1"/>
  <c r="J124" i="1"/>
  <c r="AU124" i="1"/>
  <c r="AS150" i="1"/>
  <c r="AS180" i="1"/>
  <c r="J74" i="1"/>
  <c r="AU74" i="1"/>
  <c r="Q124" i="1"/>
  <c r="BC124" i="1"/>
  <c r="Y124" i="1"/>
  <c r="BN124" i="1"/>
  <c r="J150" i="1"/>
  <c r="AU150" i="1"/>
  <c r="AU180" i="1"/>
  <c r="BN180" i="1"/>
  <c r="AA124" i="1"/>
  <c r="BO124" i="1"/>
  <c r="BV180" i="1"/>
  <c r="Y150" i="1"/>
  <c r="BN150" i="1"/>
  <c r="AA150" i="1"/>
  <c r="BO150" i="1"/>
  <c r="F180" i="1"/>
  <c r="F150" i="1"/>
  <c r="F124" i="1"/>
  <c r="F74" i="1"/>
  <c r="E150" i="1"/>
  <c r="E124" i="1"/>
  <c r="E74" i="1"/>
  <c r="BW34" i="1"/>
  <c r="BV34" i="1"/>
  <c r="BO34" i="1"/>
  <c r="BN34" i="1"/>
  <c r="BE34" i="1"/>
  <c r="BC34" i="1"/>
  <c r="AU34" i="1"/>
  <c r="AS34" i="1"/>
  <c r="AK34" i="1"/>
  <c r="AH34" i="1"/>
  <c r="AA34" i="1"/>
  <c r="Y34" i="1"/>
  <c r="S34" i="1"/>
  <c r="Q34" i="1"/>
  <c r="J34" i="1"/>
  <c r="G34" i="1"/>
  <c r="F34" i="1"/>
  <c r="E34" i="1"/>
  <c r="BY29" i="1"/>
  <c r="BW29" i="1"/>
  <c r="BV29" i="1"/>
  <c r="BS29" i="1"/>
  <c r="BO29" i="1"/>
  <c r="BN29" i="1"/>
  <c r="BE29" i="1"/>
  <c r="BC29" i="1"/>
  <c r="AY29" i="1"/>
  <c r="AU29" i="1"/>
  <c r="AS29" i="1"/>
  <c r="AK29" i="1"/>
  <c r="AH29" i="1"/>
  <c r="AA29" i="1"/>
  <c r="Y29" i="1"/>
  <c r="S29" i="1"/>
  <c r="Q29" i="1"/>
  <c r="J29" i="1"/>
  <c r="G29" i="1"/>
  <c r="F29" i="1"/>
  <c r="E29" i="1"/>
  <c r="BW21" i="1"/>
  <c r="BV21" i="1"/>
  <c r="BO21" i="1"/>
  <c r="BN21" i="1"/>
  <c r="BE21" i="1"/>
  <c r="BC21" i="1"/>
  <c r="AU21" i="1"/>
  <c r="AS21" i="1"/>
  <c r="AK21" i="1"/>
  <c r="AH21" i="1"/>
  <c r="S21" i="1"/>
  <c r="Q21" i="1"/>
  <c r="J21" i="1"/>
  <c r="G21" i="1"/>
  <c r="F21" i="1"/>
  <c r="E21" i="1"/>
  <c r="BW14" i="1"/>
  <c r="BV14" i="1"/>
  <c r="BO14" i="1"/>
  <c r="BN14" i="1"/>
  <c r="BE14" i="1"/>
  <c r="BC14" i="1"/>
  <c r="AU14" i="1"/>
  <c r="AS14" i="1"/>
  <c r="AK14" i="1"/>
  <c r="AK30" i="1" s="1"/>
  <c r="AH14" i="1"/>
  <c r="AA14" i="1"/>
  <c r="Y14" i="1"/>
  <c r="S14" i="1"/>
  <c r="Q14" i="1"/>
  <c r="J14" i="1"/>
  <c r="G14" i="1"/>
  <c r="F14" i="1"/>
  <c r="E14" i="1"/>
  <c r="AA30" i="1" l="1"/>
  <c r="AD205" i="1" s="1"/>
  <c r="BO30" i="1"/>
  <c r="BJ205" i="1" s="1"/>
  <c r="AH30" i="1"/>
  <c r="AJ205" i="1" s="1"/>
  <c r="Y30" i="1"/>
  <c r="AB205" i="1" s="1"/>
  <c r="BV30" i="1"/>
  <c r="BP205" i="1" s="1"/>
  <c r="BN30" i="1"/>
  <c r="BG205" i="1" s="1"/>
  <c r="Q30" i="1"/>
  <c r="V205" i="1" s="1"/>
  <c r="BC30" i="1"/>
  <c r="AZ205" i="1" s="1"/>
  <c r="S30" i="1"/>
  <c r="X205" i="1" s="1"/>
  <c r="BW30" i="1"/>
  <c r="BR205" i="1" s="1"/>
  <c r="AL205" i="1"/>
  <c r="G30" i="1"/>
  <c r="AS30" i="1"/>
  <c r="AR205" i="1" s="1"/>
  <c r="BE30" i="1"/>
  <c r="BB205" i="1" s="1"/>
  <c r="J30" i="1"/>
  <c r="R205" i="1" s="1"/>
  <c r="AU30" i="1"/>
  <c r="AT205" i="1" s="1"/>
  <c r="F30" i="1"/>
  <c r="K205" i="1" s="1"/>
  <c r="E30" i="1"/>
  <c r="BH8" i="1"/>
  <c r="G172" i="1"/>
  <c r="AF170" i="1"/>
  <c r="AF166" i="1"/>
  <c r="BG207" i="1" l="1"/>
  <c r="BG206" i="1"/>
  <c r="N207" i="1"/>
  <c r="E172" i="1"/>
  <c r="E179" i="1" s="1"/>
  <c r="E180" i="1" s="1"/>
  <c r="H205" i="1" s="1"/>
  <c r="G179" i="1"/>
  <c r="G180" i="1" s="1"/>
  <c r="O205" i="1" s="1"/>
  <c r="N206" i="1" s="1"/>
</calcChain>
</file>

<file path=xl/sharedStrings.xml><?xml version="1.0" encoding="utf-8"?>
<sst xmlns="http://schemas.openxmlformats.org/spreadsheetml/2006/main" count="2342" uniqueCount="193">
  <si>
    <r>
      <rPr>
        <sz val="10"/>
        <color indexed="8"/>
        <rFont val="sansserif"/>
      </rP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6 semestrów</t>
    </r>
  </si>
  <si>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</si>
  <si>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</si>
  <si>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</si>
  <si>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</si>
  <si>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</si>
  <si>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</si>
  <si>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</si>
  <si>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</si>
  <si>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</si>
  <si>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</si>
  <si>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</si>
  <si>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</si>
  <si>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</si>
  <si>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</si>
  <si>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</si>
  <si>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</si>
  <si>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</si>
  <si>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</si>
  <si>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</si>
  <si>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</si>
  <si>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8"/>
        <color indexed="8"/>
        <rFont val="sansserif"/>
      </rPr>
      <t>1</t>
    </r>
  </si>
  <si>
    <r>
      <rPr>
        <sz val="7"/>
        <color indexed="8"/>
        <rFont val="sansserif"/>
      </rPr>
      <t xml:space="preserve">Anatomia </t>
    </r>
  </si>
  <si>
    <r>
      <rPr>
        <sz val="6"/>
        <color indexed="8"/>
        <rFont val="sansserif"/>
      </rPr>
      <t>E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</si>
  <si>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</si>
  <si>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</si>
  <si>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-</t>
    </r>
  </si>
  <si>
    <r>
      <rPr>
        <sz val="6"/>
        <color indexed="8"/>
        <rFont val="sansserif"/>
      </rPr>
      <t>Z</t>
    </r>
  </si>
  <si>
    <r>
      <rPr>
        <sz val="8"/>
        <color indexed="8"/>
        <rFont val="sansserif"/>
      </rPr>
      <t>2</t>
    </r>
  </si>
  <si>
    <r>
      <rPr>
        <sz val="7"/>
        <color indexed="8"/>
        <rFont val="sansserif"/>
      </rPr>
      <t xml:space="preserve">Fizjologia  </t>
    </r>
  </si>
  <si>
    <r>
      <rPr>
        <sz val="7"/>
        <color indexed="8"/>
        <rFont val="sansserif"/>
      </rPr>
      <t>Katedra i Zakład Fizjologii Człowieka</t>
    </r>
  </si>
  <si>
    <r>
      <rPr>
        <sz val="6"/>
        <color indexed="8"/>
        <rFont val="sansserif"/>
      </rPr>
      <t>O</t>
    </r>
  </si>
  <si>
    <r>
      <rPr>
        <sz val="8"/>
        <color indexed="8"/>
        <rFont val="sansserif"/>
      </rPr>
      <t>3</t>
    </r>
  </si>
  <si>
    <r>
      <rPr>
        <sz val="7"/>
        <color indexed="8"/>
        <rFont val="sansserif"/>
      </rPr>
      <t xml:space="preserve">Genetyka </t>
    </r>
  </si>
  <si>
    <r>
      <rPr>
        <sz val="8"/>
        <color indexed="8"/>
        <rFont val="sansserif"/>
      </rPr>
      <t>4</t>
    </r>
  </si>
  <si>
    <r>
      <rPr>
        <sz val="7"/>
        <color indexed="8"/>
        <rFont val="sansserif"/>
      </rPr>
      <t>Katedra i Zakład Mikrobiologii Lekarskiej</t>
    </r>
  </si>
  <si>
    <r>
      <rPr>
        <sz val="8"/>
        <color indexed="8"/>
        <rFont val="sansserif"/>
      </rPr>
      <t>5</t>
    </r>
  </si>
  <si>
    <r>
      <rPr>
        <sz val="7"/>
        <color indexed="8"/>
        <rFont val="sansserif"/>
      </rPr>
      <t>Katedra i Zakład Patofizjologii</t>
    </r>
  </si>
  <si>
    <r>
      <rPr>
        <sz val="7"/>
        <color indexed="8"/>
        <rFont val="sansserif"/>
      </rPr>
      <t>Samodzielna Pracownia Biologii Medycznej</t>
    </r>
  </si>
  <si>
    <r>
      <rPr>
        <sz val="7"/>
        <color indexed="8"/>
        <rFont val="sansserif"/>
      </rPr>
      <t xml:space="preserve">Radiologia </t>
    </r>
  </si>
  <si>
    <r>
      <rPr>
        <sz val="7"/>
        <color indexed="8"/>
        <rFont val="sansserif"/>
      </rPr>
      <t>Zakład Radiologii Zabiegowej i Neuroradiologii</t>
    </r>
  </si>
  <si>
    <r>
      <rPr>
        <b/>
        <sz val="9"/>
        <color indexed="8"/>
        <rFont val="sansserif"/>
      </rPr>
      <t xml:space="preserve">Nauki podstawowe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</si>
  <si>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</si>
  <si>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 xml:space="preserve">Socjologia </t>
    </r>
  </si>
  <si>
    <r>
      <rPr>
        <sz val="7"/>
        <color indexed="8"/>
        <rFont val="sansserif"/>
      </rPr>
      <t xml:space="preserve">Zdrowie publiczne 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</si>
  <si>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</si>
  <si>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</si>
  <si>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Dietetyka </t>
    </r>
  </si>
  <si>
    <r>
      <rPr>
        <sz val="7"/>
        <color indexed="8"/>
        <rFont val="sansserif"/>
      </rPr>
      <t xml:space="preserve">Podstawy  pielęgniarstwa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</si>
  <si>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</si>
  <si>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</si>
  <si>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7"/>
        <color indexed="8"/>
        <rFont val="sansserif"/>
      </rPr>
      <t>Katedra i Zakład Chemii  Medycznej</t>
    </r>
  </si>
  <si>
    <r>
      <rPr>
        <sz val="7"/>
        <color indexed="8"/>
        <rFont val="sansserif"/>
      </rPr>
      <t>Katedra i Zakład Biofizyki</t>
    </r>
  </si>
  <si>
    <r>
      <rPr>
        <sz val="7"/>
        <color indexed="8"/>
        <rFont val="sansserif"/>
      </rPr>
      <t>Język angielski</t>
    </r>
  </si>
  <si>
    <r>
      <rPr>
        <sz val="7"/>
        <color indexed="8"/>
        <rFont val="sansserif"/>
      </rPr>
      <t>Studium Praktycznej Nauki Języków Obcych</t>
    </r>
  </si>
  <si>
    <t/>
  </si>
  <si>
    <r>
      <rPr>
        <sz val="7"/>
        <color indexed="8"/>
        <rFont val="sansserif"/>
      </rPr>
      <t xml:space="preserve">Promocja zdrowia </t>
    </r>
  </si>
  <si>
    <r>
      <rPr>
        <sz val="7"/>
        <color indexed="8"/>
        <rFont val="sansserif"/>
      </rPr>
      <t>Podstawy ratownictwa medycznego</t>
    </r>
  </si>
  <si>
    <r>
      <rPr>
        <b/>
        <sz val="9"/>
        <color indexed="8"/>
        <rFont val="sansserif"/>
      </rPr>
      <t xml:space="preserve">Suma semestru 2: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</si>
  <si>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</si>
  <si>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</si>
  <si>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</si>
  <si>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sz val="7"/>
        <color indexed="8"/>
        <rFont val="sansserif"/>
      </rPr>
      <t>Zakład Rehabilitacji i Fizjoterapii</t>
    </r>
  </si>
  <si>
    <r>
      <rPr>
        <b/>
        <sz val="9"/>
        <color indexed="8"/>
        <rFont val="sansserif"/>
      </rPr>
      <t xml:space="preserve">Suma semestru 4: </t>
    </r>
  </si>
  <si>
    <r>
      <rPr>
        <sz val="10"/>
        <color indexed="8"/>
        <rFont val="sansserif"/>
      </rPr>
      <t>Semestr 5</t>
    </r>
  </si>
  <si>
    <r>
      <rPr>
        <b/>
        <sz val="9"/>
        <color indexed="8"/>
        <rFont val="sansserif"/>
      </rPr>
      <t xml:space="preserve">Suma semestru 5: </t>
    </r>
  </si>
  <si>
    <r>
      <rPr>
        <sz val="10"/>
        <color indexed="8"/>
        <rFont val="sansserif"/>
      </rPr>
      <t>Semestr 6</t>
    </r>
  </si>
  <si>
    <r>
      <rPr>
        <sz val="7"/>
        <color indexed="8"/>
        <rFont val="sansserif"/>
      </rPr>
      <t>Zakład Pielęgniarstwa Anestezjol. i Intensyw. Opieki Medycz.</t>
    </r>
  </si>
  <si>
    <r>
      <rPr>
        <b/>
        <sz val="9"/>
        <color indexed="8"/>
        <rFont val="sansserif"/>
      </rPr>
      <t xml:space="preserve">Suma semestru 6: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</si>
  <si>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</si>
  <si>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</si>
  <si>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</si>
  <si>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</si>
  <si>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</si>
  <si>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</si>
  <si>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</si>
  <si>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t>O</t>
  </si>
  <si>
    <t>E</t>
  </si>
  <si>
    <t>Mikrobiologia i  parazytologia</t>
  </si>
  <si>
    <r>
      <t>Patologia</t>
    </r>
    <r>
      <rPr>
        <sz val="7"/>
        <color indexed="8"/>
        <rFont val="sansserif"/>
        <charset val="238"/>
      </rPr>
      <t xml:space="preserve">  </t>
    </r>
    <r>
      <rPr>
        <i/>
        <sz val="7"/>
        <color indexed="8"/>
        <rFont val="sansserif"/>
        <charset val="238"/>
      </rPr>
      <t>(Patofizjologia)</t>
    </r>
  </si>
  <si>
    <r>
      <t xml:space="preserve">Patologia </t>
    </r>
    <r>
      <rPr>
        <i/>
        <sz val="7"/>
        <color indexed="8"/>
        <rFont val="sansserif"/>
        <charset val="238"/>
      </rPr>
      <t>(Patomorfologia)</t>
    </r>
  </si>
  <si>
    <t xml:space="preserve">Psychologia </t>
  </si>
  <si>
    <t>Biochemia i biofizyka</t>
  </si>
  <si>
    <t>Zajęcia fakultatywne do wyboru:</t>
  </si>
  <si>
    <t>P</t>
  </si>
  <si>
    <t>Z</t>
  </si>
  <si>
    <t>-</t>
  </si>
  <si>
    <t xml:space="preserve">Badania naukowe w pielęgniarstwie </t>
  </si>
  <si>
    <t>0</t>
  </si>
  <si>
    <t>--</t>
  </si>
  <si>
    <t>D</t>
  </si>
  <si>
    <r>
      <t xml:space="preserve">Instytut: Wydział Nauk o Zdrowiu
Kierunek: Pielęgniarstwo I st/st
Specjalność: </t>
    </r>
    <r>
      <rPr>
        <b/>
        <sz val="10"/>
        <color indexed="8"/>
        <rFont val="sansserif"/>
      </rPr>
      <t xml:space="preserve">Brak </t>
    </r>
  </si>
  <si>
    <r>
      <rPr>
        <sz val="7"/>
        <color indexed="8"/>
        <rFont val="sansserif"/>
      </rPr>
      <t xml:space="preserve">Pedagogika </t>
    </r>
  </si>
  <si>
    <t>Wychowanie fizyczne</t>
  </si>
  <si>
    <t>Studium Wychowania Fizycznego i Sportu</t>
  </si>
  <si>
    <t>Zakład Farmakologii</t>
  </si>
  <si>
    <t>Język angielski</t>
  </si>
  <si>
    <t>Farmakologia</t>
  </si>
  <si>
    <t>Zakład Genetyki Nowotworów z Pracownią Cytogenetyczną</t>
  </si>
  <si>
    <t>x</t>
  </si>
  <si>
    <t>Pediatria i pielęgniarstwo pediatryczne -klinika</t>
  </si>
  <si>
    <t xml:space="preserve">Pediatria i pielęgniarstwo pediatryczne -pielęgniarstwo </t>
  </si>
  <si>
    <t>Chirurgia i pielęgniarstwo chirurgiczne - klinika</t>
  </si>
  <si>
    <t xml:space="preserve">Chirurgia i pielęgniarstwo chirurgiczne - pielegniarstwo </t>
  </si>
  <si>
    <t>Choroby wewnętrzne i pielęgniarstwo internistyczne-klinika</t>
  </si>
  <si>
    <t>Choroby wewnętrzne i pielęgniarstwo internistyczne-pielegniarstwo</t>
  </si>
  <si>
    <t xml:space="preserve">Geriatria i pielęgniarstwo geriatryczne - klinika </t>
  </si>
  <si>
    <t xml:space="preserve">Chirurgia i pielęgniarstwo chirurgiczne - pielęgniarstwo </t>
  </si>
  <si>
    <t xml:space="preserve">Choroby wewnętrzne i pielęgniarstwo internistyczne-pielęgniarstwo </t>
  </si>
  <si>
    <t xml:space="preserve">Geriatria i pielęgniarstwo geriatryczne - pielęgniarstwo </t>
  </si>
  <si>
    <t xml:space="preserve">Pediatria i pielęgniarstwo pediatryczne - pielęgniarstwo </t>
  </si>
  <si>
    <t xml:space="preserve">Neurologia i pielęgniarstwo neurologiczne - klinika </t>
  </si>
  <si>
    <t>Neurologia i pielęgniarstwo neurologiczne -pielęgniarstwo</t>
  </si>
  <si>
    <t xml:space="preserve">Położnictwo, ginekologia i pielęgniarstwo położniczo-ginekologiczne-klinika </t>
  </si>
  <si>
    <t xml:space="preserve">Położnictwo, ginekologia i pielęgniarstwo położniczo-ginekologiczne -pielęgniarstwo </t>
  </si>
  <si>
    <t>Psychiatria i pielęgniarstwo psychiatryczne-klinika</t>
  </si>
  <si>
    <r>
      <rPr>
        <sz val="6"/>
        <color indexed="8"/>
        <rFont val="sansserif"/>
        <charset val="238"/>
      </rPr>
      <t>Psychiatria i pielęgniarstwo psychiatryczne-pielęgniarstwo</t>
    </r>
    <r>
      <rPr>
        <sz val="7"/>
        <color indexed="8"/>
        <rFont val="sansserif"/>
      </rPr>
      <t xml:space="preserve">   </t>
    </r>
  </si>
  <si>
    <t xml:space="preserve">Anestezjologia i pielęgniarstwo w zagrożeniu życia - klinika </t>
  </si>
  <si>
    <t>Anestezjologia i pielęgniarstwo w zagrożeniu życia -pielęg.</t>
  </si>
  <si>
    <t>Pediatria i pielęgniarstwo pediatryczne-pielęgniarstwo</t>
  </si>
  <si>
    <t>Psychiatria i pielegniarstwo psychiatryczne-pielęgniarstwo</t>
  </si>
  <si>
    <t>Zakład Anatomii Prawidłowej</t>
  </si>
  <si>
    <t xml:space="preserve">O </t>
  </si>
  <si>
    <t xml:space="preserve">Prawo medyczne </t>
  </si>
  <si>
    <t>Organizacja pracy pielęgniarskiej</t>
  </si>
  <si>
    <t>Moduł 1 - Język migowy</t>
  </si>
  <si>
    <t>Moduł 2 - Współpraca w zespołach opieki zdrowotnej</t>
  </si>
  <si>
    <t>Język migowy</t>
  </si>
  <si>
    <t xml:space="preserve">Przedmioty obowiązkowe razem: </t>
  </si>
  <si>
    <t>System informacji w ochronie zdrowia</t>
  </si>
  <si>
    <t>Seminarium dyplomowe</t>
  </si>
  <si>
    <t xml:space="preserve">Etyka zawodu pielęgniarki </t>
  </si>
  <si>
    <t xml:space="preserve">Nauki społeczne i humanistyczne razem: </t>
  </si>
  <si>
    <t xml:space="preserve">Nauki w zakresie podstaw opieki pielęgniarskiej razem:  </t>
  </si>
  <si>
    <t xml:space="preserve">Nauki społeczne i humanistyczne razem:  </t>
  </si>
  <si>
    <t xml:space="preserve">Nauki w zakresie podstaw opieki pielęgniarskiej razem: </t>
  </si>
  <si>
    <t>Współpraca w zespołach opieki zdrowotnej</t>
  </si>
  <si>
    <t xml:space="preserve">Nauki w zakresie opieki specjalistycznej razem:  </t>
  </si>
  <si>
    <t xml:space="preserve">Język angielski </t>
  </si>
  <si>
    <t xml:space="preserve">Studium Praktycznej Nauki Języków Obcych </t>
  </si>
  <si>
    <t xml:space="preserve">Nauki w zakresie podstaw opieki pielęgniarskiej  razem:  </t>
  </si>
  <si>
    <t xml:space="preserve">Nauki w zakresie podstaw opieki pielęgniarskiej  razem: </t>
  </si>
  <si>
    <t>Geriatria i pielęgniarstwo geriatryczne - pielęgniarstwo</t>
  </si>
  <si>
    <t>Jednostki WNoZ</t>
  </si>
  <si>
    <t xml:space="preserve">Suma modułu: </t>
  </si>
  <si>
    <t>Przedmioty obowiązkowe</t>
  </si>
  <si>
    <t>Przygotowanie pracy dyplomowej i przygotowanie do egzaminu dyplomowego</t>
  </si>
  <si>
    <t>Badanie fizykalne</t>
  </si>
  <si>
    <t>Zakażenia szpitalne</t>
  </si>
  <si>
    <t>X</t>
  </si>
  <si>
    <t xml:space="preserve"> Załącznik Nr  do Uchwały Senatu                     Nr XXXV/2020  z dnia  16 grudnia 2020</t>
  </si>
  <si>
    <t xml:space="preserve">Katedra i Zakład Psychologii </t>
  </si>
  <si>
    <r>
      <rPr>
        <sz val="6"/>
        <rFont val="sansserif"/>
      </rPr>
      <t>-</t>
    </r>
  </si>
  <si>
    <r>
      <rPr>
        <sz val="6"/>
        <rFont val="sansserif"/>
      </rPr>
      <t>O</t>
    </r>
  </si>
  <si>
    <r>
      <rPr>
        <sz val="6"/>
        <rFont val="sansserif"/>
      </rPr>
      <t>D</t>
    </r>
  </si>
  <si>
    <r>
      <rPr>
        <sz val="6"/>
        <rFont val="sansserif"/>
      </rPr>
      <t>P</t>
    </r>
  </si>
  <si>
    <t>ECTS</t>
  </si>
  <si>
    <t>Liczba godzin</t>
  </si>
  <si>
    <t>Liczba egzaminów</t>
  </si>
  <si>
    <t xml:space="preserve">Katedra i Zakład Nauk Humanistycznych i Medycyny Społecznej </t>
  </si>
  <si>
    <t>A. Nauki podstawowe</t>
  </si>
  <si>
    <t xml:space="preserve">B. Nauki społeczne i humanistyczne </t>
  </si>
  <si>
    <t>C. Nauki w zakresie podstaw opieki pielęgniarskiej</t>
  </si>
  <si>
    <t xml:space="preserve">C. Nauki w zakresie podstaw opieki pielęgniarskiej </t>
  </si>
  <si>
    <t xml:space="preserve">D. Nauki w zakresie opieki specjalistycznej </t>
  </si>
  <si>
    <t>B. Nauki społeczne i humanistyczne</t>
  </si>
  <si>
    <t>D. Nauki w zakresie opieki specjalistycznej</t>
  </si>
  <si>
    <r>
      <t xml:space="preserve">PLAN STUDIÓW                             </t>
    </r>
    <r>
      <rPr>
        <sz val="8"/>
        <color indexed="8"/>
        <rFont val="sansserif"/>
        <charset val="238"/>
      </rPr>
      <t>Rozp. MNiSW z dn 26 lipca 2019</t>
    </r>
    <r>
      <rPr>
        <sz val="10"/>
        <color indexed="8"/>
        <rFont val="sansserif"/>
      </rPr>
      <t xml:space="preserve">
I stopnia
</t>
    </r>
    <r>
      <rPr>
        <sz val="10"/>
        <color rgb="FF000000"/>
        <rFont val="sansserif"/>
        <charset val="238"/>
      </rPr>
      <t xml:space="preserve">Rok 2022-2025 </t>
    </r>
  </si>
  <si>
    <t>Zakład Podstaw Pielęgniarstwa</t>
  </si>
  <si>
    <t>Zakład Promocji Zdrowia</t>
  </si>
  <si>
    <t>Zakład Edukacji Zdrowotnej</t>
  </si>
  <si>
    <t>Zakład Interny i Pielęgniarstwa Internistycznego</t>
  </si>
  <si>
    <t>Zakład Neurologii, Pielęgniarstwa Neurologicznego i Psychiatrycznego</t>
  </si>
  <si>
    <t>Zakład Pielęgniarstwa Opieki Długoterminowej</t>
  </si>
  <si>
    <t>Zakład Pielęgniarstwa Rodzinnego i Geriatrycznego</t>
  </si>
  <si>
    <t>Zakład Pediatrii i Pielęgniarstwa Pediatrycznego</t>
  </si>
  <si>
    <t>Zakład Opieki Holistycznej i Zarządzania w Pielęgniarstwie</t>
  </si>
  <si>
    <t>Zakład Chirurgii i Pielęgniarstwa Chirurgicznego</t>
  </si>
  <si>
    <t xml:space="preserve"> Zakład Biologii i Parazytologii</t>
  </si>
  <si>
    <t>Zakład Pielęgniarstwa Położniczo-Ginekologicznego</t>
  </si>
  <si>
    <t xml:space="preserve">                            </t>
  </si>
  <si>
    <t>Podstawy rehabilitacji</t>
  </si>
  <si>
    <t>Opieka paliatywna</t>
  </si>
  <si>
    <t>Pielęgniarstwo opieki długoterminowej</t>
  </si>
  <si>
    <t>Podstawowa opieka zdrowotna</t>
  </si>
  <si>
    <r>
      <rPr>
        <sz val="6"/>
        <rFont val="sansserif"/>
        <charset val="238"/>
      </rPr>
      <t>Podstawowa opieka zdrowotna</t>
    </r>
    <r>
      <rPr>
        <sz val="7"/>
        <rFont val="sansserif"/>
      </rPr>
      <t xml:space="preserve"> </t>
    </r>
  </si>
  <si>
    <t>Zakład Edukacji Dietetycznej i Żywieniowej</t>
  </si>
  <si>
    <t>Zakład Informatyki i Statystyki Medycznej z Pracownią E-Zdrowia</t>
  </si>
  <si>
    <t>Katedra i Zakład Fizjologii Człowieka</t>
  </si>
  <si>
    <t>Katedra i Zakład Higieny i Epidemiologii</t>
  </si>
  <si>
    <t>Zakład Interny i Pielęgiarstwa Internistycznego</t>
  </si>
  <si>
    <t>Samodzielna Pracownia Medycyny Stanów Nagłych i Ratownictwa Specjalistycznego</t>
  </si>
  <si>
    <t>Klinika Ginekologii i Eddokrynologii Ginekologicznej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</si>
</sst>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8"/>
      <color indexed="8"/>
      <name val="sansserif"/>
    </font>
    <font>
      <b/>
      <sz val="7"/>
      <color indexed="8"/>
      <name val="sansserif"/>
    </font>
    <font>
      <sz val="8"/>
      <name val="Arial"/>
      <family val="2"/>
      <charset val="238"/>
    </font>
    <font>
      <i/>
      <sz val="7"/>
      <color indexed="8"/>
      <name val="sansserif"/>
      <charset val="238"/>
    </font>
    <font>
      <sz val="7"/>
      <color indexed="8"/>
      <name val="sansserif"/>
      <charset val="238"/>
    </font>
    <font>
      <sz val="7.5"/>
      <color indexed="8"/>
      <name val="sansserif"/>
    </font>
    <font>
      <sz val="9"/>
      <color indexed="8"/>
      <name val="sansserif"/>
      <charset val="238"/>
    </font>
    <font>
      <sz val="8"/>
      <name val="sansserif"/>
    </font>
    <font>
      <sz val="6"/>
      <name val="sansserif"/>
    </font>
    <font>
      <sz val="7"/>
      <name val="sansserif"/>
    </font>
    <font>
      <sz val="7"/>
      <name val="sansserif"/>
      <charset val="238"/>
    </font>
    <font>
      <b/>
      <sz val="6"/>
      <color indexed="8"/>
      <name val="sansserif"/>
      <charset val="238"/>
    </font>
    <font>
      <sz val="6"/>
      <color indexed="8"/>
      <name val="sansserif"/>
      <charset val="238"/>
    </font>
    <font>
      <sz val="8"/>
      <color indexed="8"/>
      <name val="sansserif"/>
      <charset val="238"/>
    </font>
    <font>
      <b/>
      <sz val="8"/>
      <color indexed="8"/>
      <name val="sansserif"/>
      <charset val="238"/>
    </font>
    <font>
      <sz val="10"/>
      <color rgb="FF000000"/>
      <name val="sansserif"/>
      <charset val="238"/>
    </font>
    <font>
      <b/>
      <sz val="6"/>
      <name val="sansserif"/>
    </font>
    <font>
      <sz val="7"/>
      <color rgb="FF000000"/>
      <name val="sansserif"/>
      <charset val="238"/>
    </font>
    <font>
      <sz val="8"/>
      <name val="sansserif"/>
      <charset val="238"/>
    </font>
    <font>
      <sz val="6"/>
      <name val="sansserif"/>
      <charset val="238"/>
    </font>
    <font>
      <sz val="10"/>
      <name val="Arial"/>
      <family val="2"/>
      <charset val="238"/>
    </font>
    <font>
      <sz val="7"/>
      <color rgb="FFFF0000"/>
      <name val="sansserif"/>
    </font>
    <font>
      <sz val="6"/>
      <color rgb="FFFF0000"/>
      <name val="sansserif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dotted">
        <color indexed="8"/>
      </right>
      <top style="dotted">
        <color indexed="8"/>
      </top>
      <bottom style="dotted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3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0" fillId="0" borderId="4" xfId="0" applyBorder="1"/>
    <xf numFmtId="0" fontId="25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2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6" xfId="0" quotePrefix="1" applyFont="1" applyFill="1" applyBorder="1" applyAlignment="1">
      <alignment horizontal="center" vertical="center" wrapText="1"/>
    </xf>
    <xf numFmtId="0" fontId="6" fillId="3" borderId="7" xfId="0" quotePrefix="1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1" fillId="3" borderId="6" xfId="0" quotePrefix="1" applyFont="1" applyFill="1" applyBorder="1" applyAlignment="1">
      <alignment horizontal="center" vertical="center" wrapText="1"/>
    </xf>
    <xf numFmtId="0" fontId="31" fillId="3" borderId="7" xfId="0" quotePrefix="1" applyFont="1" applyFill="1" applyBorder="1" applyAlignment="1">
      <alignment horizontal="center" vertical="center" wrapText="1"/>
    </xf>
    <xf numFmtId="0" fontId="31" fillId="3" borderId="8" xfId="0" quotePrefix="1" applyFont="1" applyFill="1" applyBorder="1" applyAlignment="1">
      <alignment horizontal="center" vertical="center" wrapText="1"/>
    </xf>
    <xf numFmtId="0" fontId="31" fillId="3" borderId="9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21" fillId="2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left" vertical="top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28" fillId="3" borderId="3" xfId="0" quotePrefix="1" applyFont="1" applyFill="1" applyBorder="1" applyAlignment="1">
      <alignment horizontal="center" vertical="center" wrapText="1"/>
    </xf>
    <xf numFmtId="0" fontId="28" fillId="3" borderId="5" xfId="0" quotePrefix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28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8" fillId="4" borderId="3" xfId="0" quotePrefix="1" applyFont="1" applyFill="1" applyBorder="1" applyAlignment="1">
      <alignment horizontal="center" vertical="center" wrapText="1"/>
    </xf>
    <xf numFmtId="0" fontId="8" fillId="4" borderId="4" xfId="0" quotePrefix="1" applyFont="1" applyFill="1" applyBorder="1" applyAlignment="1">
      <alignment horizontal="center" vertical="center" wrapText="1"/>
    </xf>
    <xf numFmtId="0" fontId="8" fillId="4" borderId="5" xfId="0" quotePrefix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4" xfId="0" quotePrefix="1" applyFont="1" applyFill="1" applyBorder="1" applyAlignment="1">
      <alignment horizontal="center" vertical="center" wrapText="1"/>
    </xf>
    <xf numFmtId="0" fontId="28" fillId="3" borderId="10" xfId="0" quotePrefix="1" applyFont="1" applyFill="1" applyBorder="1" applyAlignment="1">
      <alignment horizontal="center" vertical="center" wrapText="1"/>
    </xf>
    <xf numFmtId="0" fontId="28" fillId="3" borderId="2" xfId="0" quotePrefix="1" applyFont="1" applyFill="1" applyBorder="1" applyAlignment="1">
      <alignment horizontal="center" vertical="center" wrapText="1"/>
    </xf>
    <xf numFmtId="0" fontId="28" fillId="3" borderId="6" xfId="0" quotePrefix="1" applyFont="1" applyFill="1" applyBorder="1" applyAlignment="1">
      <alignment horizontal="center" vertical="center" wrapText="1"/>
    </xf>
    <xf numFmtId="0" fontId="28" fillId="3" borderId="7" xfId="0" quotePrefix="1" applyFont="1" applyFill="1" applyBorder="1" applyAlignment="1">
      <alignment horizontal="center" vertical="center" wrapText="1"/>
    </xf>
    <xf numFmtId="0" fontId="28" fillId="3" borderId="8" xfId="0" quotePrefix="1" applyFont="1" applyFill="1" applyBorder="1" applyAlignment="1">
      <alignment horizontal="center" vertical="center" wrapText="1"/>
    </xf>
    <xf numFmtId="0" fontId="28" fillId="3" borderId="9" xfId="0" quotePrefix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13"/>
  <sheetViews>
    <sheetView tabSelected="1" view="pageBreakPreview" topLeftCell="A167" zoomScale="120" zoomScaleNormal="120" zoomScaleSheetLayoutView="120" workbookViewId="0">
      <selection activeCell="F173" sqref="F173:F174"/>
    </sheetView>
  </sheetViews>
  <sheetFormatPr defaultColWidth="8.85546875" defaultRowHeight="12.75"/>
  <cols>
    <col min="1" max="1" width="3.42578125" customWidth="1"/>
    <col min="2" max="2" width="6" customWidth="1"/>
    <col min="3" max="3" width="8.7109375" customWidth="1"/>
    <col min="4" max="4" width="13.42578125" customWidth="1"/>
    <col min="5" max="6" width="3.42578125" customWidth="1"/>
    <col min="7" max="7" width="0.85546875" customWidth="1"/>
    <col min="8" max="8" width="1.42578125" customWidth="1"/>
    <col min="9" max="9" width="0.85546875" customWidth="1"/>
    <col min="10" max="10" width="3.140625" customWidth="1"/>
    <col min="11" max="11" width="0.85546875" hidden="1" customWidth="1"/>
    <col min="12" max="13" width="2.42578125" customWidth="1"/>
    <col min="14" max="14" width="0.140625" customWidth="1"/>
    <col min="15" max="15" width="0.42578125" customWidth="1"/>
    <col min="16" max="16" width="2.42578125" customWidth="1"/>
    <col min="17" max="17" width="1" customWidth="1"/>
    <col min="18" max="18" width="1.42578125" customWidth="1"/>
    <col min="19" max="19" width="1.7109375" customWidth="1"/>
    <col min="20" max="20" width="1.42578125" customWidth="1"/>
    <col min="21" max="21" width="1.28515625" customWidth="1"/>
    <col min="22" max="22" width="0.28515625" customWidth="1"/>
    <col min="23" max="23" width="2.140625" customWidth="1"/>
    <col min="24" max="25" width="1.42578125" customWidth="1"/>
    <col min="26" max="26" width="1.7109375" customWidth="1"/>
    <col min="27" max="27" width="2.28515625" customWidth="1"/>
    <col min="28" max="28" width="1.85546875" customWidth="1"/>
    <col min="29" max="29" width="2.140625" customWidth="1"/>
    <col min="30" max="30" width="0.28515625" customWidth="1"/>
    <col min="31" max="31" width="3.140625" customWidth="1"/>
    <col min="32" max="32" width="0.42578125" customWidth="1"/>
    <col min="33" max="33" width="2" customWidth="1"/>
    <col min="34" max="34" width="0.28515625" customWidth="1"/>
    <col min="35" max="35" width="1.7109375" customWidth="1"/>
    <col min="36" max="36" width="1.140625" customWidth="1"/>
    <col min="37" max="37" width="2.85546875" customWidth="1"/>
    <col min="38" max="38" width="1.28515625" customWidth="1"/>
    <col min="39" max="39" width="2.42578125" customWidth="1"/>
    <col min="40" max="40" width="0.140625" customWidth="1"/>
    <col min="41" max="41" width="0.42578125" customWidth="1"/>
    <col min="42" max="42" width="2.42578125" customWidth="1"/>
    <col min="43" max="43" width="1" customWidth="1"/>
    <col min="44" max="44" width="1.42578125" customWidth="1"/>
    <col min="45" max="45" width="2.42578125" customWidth="1"/>
    <col min="46" max="46" width="0.7109375" customWidth="1"/>
    <col min="47" max="47" width="3.42578125" customWidth="1"/>
    <col min="48" max="48" width="0.85546875" customWidth="1"/>
    <col min="49" max="49" width="0.7109375" customWidth="1"/>
    <col min="50" max="50" width="1.85546875" customWidth="1"/>
    <col min="51" max="51" width="0.7109375" customWidth="1"/>
    <col min="52" max="52" width="2.42578125" customWidth="1"/>
    <col min="53" max="53" width="1.42578125" customWidth="1"/>
    <col min="54" max="54" width="1" customWidth="1"/>
    <col min="55" max="55" width="3" customWidth="1"/>
    <col min="56" max="56" width="0.85546875" customWidth="1"/>
    <col min="57" max="57" width="0.140625" customWidth="1"/>
    <col min="58" max="58" width="4.140625" customWidth="1"/>
    <col min="59" max="59" width="0.7109375" customWidth="1"/>
    <col min="60" max="60" width="2.42578125" customWidth="1"/>
    <col min="61" max="61" width="1.140625" customWidth="1"/>
    <col min="62" max="62" width="0.7109375" customWidth="1"/>
    <col min="63" max="64" width="1.28515625" customWidth="1"/>
    <col min="65" max="65" width="0.42578125" customWidth="1"/>
    <col min="66" max="66" width="3.140625" customWidth="1"/>
    <col min="67" max="67" width="0.28515625" customWidth="1"/>
    <col min="68" max="68" width="3.85546875" customWidth="1"/>
    <col min="69" max="69" width="0.140625" customWidth="1"/>
    <col min="70" max="70" width="2.28515625" customWidth="1"/>
    <col min="71" max="71" width="1.7109375" customWidth="1"/>
    <col min="72" max="73" width="1.42578125" customWidth="1"/>
    <col min="74" max="74" width="2.85546875" customWidth="1"/>
    <col min="75" max="75" width="4.140625" customWidth="1"/>
    <col min="76" max="76" width="2.42578125" customWidth="1"/>
    <col min="77" max="77" width="3.140625" customWidth="1"/>
    <col min="78" max="78" width="1.85546875" customWidth="1"/>
  </cols>
  <sheetData>
    <row r="1" spans="1:78" ht="54.95" customHeight="1">
      <c r="A1" s="179" t="s">
        <v>91</v>
      </c>
      <c r="B1" s="179"/>
      <c r="C1" s="179"/>
      <c r="D1" s="179"/>
      <c r="E1" s="179"/>
      <c r="F1" s="179"/>
      <c r="G1" s="179"/>
      <c r="H1" s="179"/>
      <c r="I1" s="15"/>
      <c r="J1" s="15"/>
      <c r="K1" s="15"/>
      <c r="L1" s="15"/>
      <c r="M1" s="15"/>
      <c r="N1" s="15"/>
      <c r="O1" s="15"/>
      <c r="P1" s="133" t="s">
        <v>167</v>
      </c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5"/>
      <c r="AJ1" s="15"/>
      <c r="AK1" s="15"/>
      <c r="AL1" s="15"/>
      <c r="AM1" s="15"/>
      <c r="AN1" s="15"/>
      <c r="AO1" s="15"/>
      <c r="AP1" s="133" t="s">
        <v>0</v>
      </c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5"/>
      <c r="BO1" s="15"/>
      <c r="BP1" s="181" t="s">
        <v>150</v>
      </c>
      <c r="BQ1" s="181"/>
      <c r="BR1" s="181"/>
      <c r="BS1" s="181"/>
      <c r="BT1" s="181"/>
      <c r="BU1" s="181"/>
      <c r="BV1" s="181"/>
      <c r="BW1" s="181"/>
      <c r="BX1" s="181"/>
      <c r="BY1" s="181"/>
      <c r="BZ1" s="181"/>
    </row>
    <row r="2" spans="1:78" ht="9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</row>
    <row r="3" spans="1:78" ht="12.95" customHeight="1">
      <c r="A3" s="134" t="s">
        <v>1</v>
      </c>
      <c r="B3" s="173" t="s">
        <v>2</v>
      </c>
      <c r="C3" s="174"/>
      <c r="D3" s="134" t="s">
        <v>3</v>
      </c>
      <c r="E3" s="110" t="s">
        <v>4</v>
      </c>
      <c r="F3" s="112"/>
      <c r="G3" s="113" t="s">
        <v>5</v>
      </c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5"/>
    </row>
    <row r="4" spans="1:78" ht="12" customHeight="1">
      <c r="A4" s="135"/>
      <c r="B4" s="175"/>
      <c r="C4" s="176"/>
      <c r="D4" s="135"/>
      <c r="E4" s="165" t="s">
        <v>6</v>
      </c>
      <c r="F4" s="165" t="s">
        <v>7</v>
      </c>
      <c r="G4" s="116" t="s">
        <v>8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8"/>
      <c r="BN4" s="116" t="s">
        <v>9</v>
      </c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8"/>
    </row>
    <row r="5" spans="1:78" ht="24.95" customHeight="1">
      <c r="A5" s="135"/>
      <c r="B5" s="175"/>
      <c r="C5" s="176"/>
      <c r="D5" s="135"/>
      <c r="E5" s="166"/>
      <c r="F5" s="166"/>
      <c r="G5" s="169" t="s">
        <v>10</v>
      </c>
      <c r="H5" s="170"/>
      <c r="I5" s="170"/>
      <c r="J5" s="170"/>
      <c r="K5" s="170"/>
      <c r="L5" s="170"/>
      <c r="M5" s="170"/>
      <c r="N5" s="170"/>
      <c r="O5" s="170"/>
      <c r="P5" s="171"/>
      <c r="Q5" s="169" t="s">
        <v>11</v>
      </c>
      <c r="R5" s="170"/>
      <c r="S5" s="170"/>
      <c r="T5" s="170"/>
      <c r="U5" s="170"/>
      <c r="V5" s="170"/>
      <c r="W5" s="170"/>
      <c r="X5" s="171"/>
      <c r="Y5" s="116" t="s">
        <v>12</v>
      </c>
      <c r="Z5" s="117"/>
      <c r="AA5" s="117"/>
      <c r="AB5" s="117"/>
      <c r="AC5" s="117"/>
      <c r="AD5" s="117"/>
      <c r="AE5" s="117"/>
      <c r="AF5" s="117"/>
      <c r="AG5" s="118"/>
      <c r="AH5" s="169" t="s">
        <v>13</v>
      </c>
      <c r="AI5" s="170"/>
      <c r="AJ5" s="170"/>
      <c r="AK5" s="170"/>
      <c r="AL5" s="170"/>
      <c r="AM5" s="170"/>
      <c r="AN5" s="170"/>
      <c r="AO5" s="170"/>
      <c r="AP5" s="170"/>
      <c r="AQ5" s="170"/>
      <c r="AR5" s="171"/>
      <c r="AS5" s="169" t="s">
        <v>14</v>
      </c>
      <c r="AT5" s="170"/>
      <c r="AU5" s="170"/>
      <c r="AV5" s="170"/>
      <c r="AW5" s="170"/>
      <c r="AX5" s="170"/>
      <c r="AY5" s="170"/>
      <c r="AZ5" s="170"/>
      <c r="BA5" s="170"/>
      <c r="BB5" s="171"/>
      <c r="BC5" s="110" t="s">
        <v>15</v>
      </c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169" t="s">
        <v>16</v>
      </c>
      <c r="BO5" s="170"/>
      <c r="BP5" s="170"/>
      <c r="BQ5" s="170"/>
      <c r="BR5" s="170"/>
      <c r="BS5" s="170"/>
      <c r="BT5" s="170"/>
      <c r="BU5" s="171"/>
      <c r="BV5" s="116" t="s">
        <v>9</v>
      </c>
      <c r="BW5" s="117"/>
      <c r="BX5" s="117"/>
      <c r="BY5" s="117"/>
      <c r="BZ5" s="118"/>
    </row>
    <row r="6" spans="1:78" ht="35.1" customHeight="1">
      <c r="A6" s="136"/>
      <c r="B6" s="177"/>
      <c r="C6" s="178"/>
      <c r="D6" s="136"/>
      <c r="E6" s="167"/>
      <c r="F6" s="167"/>
      <c r="G6" s="152" t="s">
        <v>17</v>
      </c>
      <c r="H6" s="153"/>
      <c r="I6" s="154"/>
      <c r="J6" s="152" t="s">
        <v>7</v>
      </c>
      <c r="K6" s="154"/>
      <c r="L6" s="13" t="s">
        <v>18</v>
      </c>
      <c r="M6" s="152" t="s">
        <v>19</v>
      </c>
      <c r="N6" s="153"/>
      <c r="O6" s="154"/>
      <c r="P6" s="13" t="s">
        <v>20</v>
      </c>
      <c r="Q6" s="152" t="s">
        <v>17</v>
      </c>
      <c r="R6" s="154"/>
      <c r="S6" s="152" t="s">
        <v>7</v>
      </c>
      <c r="T6" s="154"/>
      <c r="U6" s="152" t="s">
        <v>18</v>
      </c>
      <c r="V6" s="154"/>
      <c r="W6" s="13" t="s">
        <v>19</v>
      </c>
      <c r="X6" s="13" t="s">
        <v>20</v>
      </c>
      <c r="Y6" s="159" t="s">
        <v>17</v>
      </c>
      <c r="Z6" s="160"/>
      <c r="AA6" s="159" t="s">
        <v>7</v>
      </c>
      <c r="AB6" s="160"/>
      <c r="AC6" s="159" t="s">
        <v>18</v>
      </c>
      <c r="AD6" s="160"/>
      <c r="AE6" s="11" t="s">
        <v>19</v>
      </c>
      <c r="AF6" s="159" t="s">
        <v>20</v>
      </c>
      <c r="AG6" s="160"/>
      <c r="AH6" s="152" t="s">
        <v>17</v>
      </c>
      <c r="AI6" s="153"/>
      <c r="AJ6" s="154"/>
      <c r="AK6" s="152" t="s">
        <v>7</v>
      </c>
      <c r="AL6" s="154"/>
      <c r="AM6" s="13" t="s">
        <v>18</v>
      </c>
      <c r="AN6" s="152" t="s">
        <v>19</v>
      </c>
      <c r="AO6" s="153"/>
      <c r="AP6" s="154"/>
      <c r="AQ6" s="152" t="s">
        <v>20</v>
      </c>
      <c r="AR6" s="154"/>
      <c r="AS6" s="152" t="s">
        <v>17</v>
      </c>
      <c r="AT6" s="154"/>
      <c r="AU6" s="152" t="s">
        <v>7</v>
      </c>
      <c r="AV6" s="154"/>
      <c r="AW6" s="152" t="s">
        <v>18</v>
      </c>
      <c r="AX6" s="154"/>
      <c r="AY6" s="152" t="s">
        <v>19</v>
      </c>
      <c r="AZ6" s="154"/>
      <c r="BA6" s="172" t="s">
        <v>20</v>
      </c>
      <c r="BB6" s="172"/>
      <c r="BC6" s="159" t="s">
        <v>17</v>
      </c>
      <c r="BD6" s="160"/>
      <c r="BE6" s="159" t="s">
        <v>7</v>
      </c>
      <c r="BF6" s="180"/>
      <c r="BG6" s="160"/>
      <c r="BH6" s="11" t="s">
        <v>18</v>
      </c>
      <c r="BI6" s="159" t="s">
        <v>19</v>
      </c>
      <c r="BJ6" s="180"/>
      <c r="BK6" s="160"/>
      <c r="BL6" s="159" t="s">
        <v>20</v>
      </c>
      <c r="BM6" s="160"/>
      <c r="BN6" s="13" t="s">
        <v>17</v>
      </c>
      <c r="BO6" s="152" t="s">
        <v>7</v>
      </c>
      <c r="BP6" s="154"/>
      <c r="BQ6" s="152" t="s">
        <v>18</v>
      </c>
      <c r="BR6" s="154"/>
      <c r="BS6" s="152" t="s">
        <v>19</v>
      </c>
      <c r="BT6" s="154"/>
      <c r="BU6" s="13" t="s">
        <v>20</v>
      </c>
      <c r="BV6" s="11" t="s">
        <v>17</v>
      </c>
      <c r="BW6" s="11" t="s">
        <v>7</v>
      </c>
      <c r="BX6" s="11" t="s">
        <v>18</v>
      </c>
      <c r="BY6" s="11" t="s">
        <v>19</v>
      </c>
      <c r="BZ6" s="11" t="s">
        <v>20</v>
      </c>
    </row>
    <row r="7" spans="1:78" ht="12.75" customHeight="1">
      <c r="A7" s="128" t="s">
        <v>160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30"/>
    </row>
    <row r="8" spans="1:78" ht="21.75" customHeight="1">
      <c r="A8" s="14" t="s">
        <v>21</v>
      </c>
      <c r="B8" s="157" t="s">
        <v>22</v>
      </c>
      <c r="C8" s="158"/>
      <c r="D8" s="2" t="s">
        <v>121</v>
      </c>
      <c r="E8" s="9">
        <f t="shared" ref="E8:E13" si="0">G8+Q8+Y8+AH8+AS8+BC8+BN8+BV8</f>
        <v>30</v>
      </c>
      <c r="F8" s="9">
        <f t="shared" ref="F8:F13" si="1">J8+S8+AA8+AK8+AU8+BE8+BO8+BW8</f>
        <v>1</v>
      </c>
      <c r="G8" s="94">
        <v>30</v>
      </c>
      <c r="H8" s="109"/>
      <c r="I8" s="95"/>
      <c r="J8" s="94">
        <v>1</v>
      </c>
      <c r="K8" s="95"/>
      <c r="L8" s="10" t="s">
        <v>85</v>
      </c>
      <c r="M8" s="94">
        <v>300</v>
      </c>
      <c r="N8" s="109"/>
      <c r="O8" s="95"/>
      <c r="P8" s="10" t="s">
        <v>24</v>
      </c>
      <c r="Q8" s="94">
        <v>0</v>
      </c>
      <c r="R8" s="95"/>
      <c r="S8" s="94">
        <v>0</v>
      </c>
      <c r="T8" s="95"/>
      <c r="U8" s="94" t="s">
        <v>26</v>
      </c>
      <c r="V8" s="95"/>
      <c r="W8" s="10">
        <v>0</v>
      </c>
      <c r="X8" s="10" t="s">
        <v>26</v>
      </c>
      <c r="Y8" s="106">
        <v>0</v>
      </c>
      <c r="Z8" s="108"/>
      <c r="AA8" s="106">
        <v>0</v>
      </c>
      <c r="AB8" s="108"/>
      <c r="AC8" s="106">
        <v>0</v>
      </c>
      <c r="AD8" s="108"/>
      <c r="AE8" s="9">
        <v>0</v>
      </c>
      <c r="AF8" s="106">
        <v>0</v>
      </c>
      <c r="AG8" s="108"/>
      <c r="AH8" s="94">
        <v>0</v>
      </c>
      <c r="AI8" s="109"/>
      <c r="AJ8" s="95"/>
      <c r="AK8" s="94">
        <v>0</v>
      </c>
      <c r="AL8" s="95"/>
      <c r="AM8" s="10">
        <v>0</v>
      </c>
      <c r="AN8" s="94">
        <v>0</v>
      </c>
      <c r="AO8" s="109"/>
      <c r="AP8" s="95"/>
      <c r="AQ8" s="94">
        <v>0</v>
      </c>
      <c r="AR8" s="95"/>
      <c r="AS8" s="94">
        <v>0</v>
      </c>
      <c r="AT8" s="95"/>
      <c r="AU8" s="94">
        <v>0</v>
      </c>
      <c r="AV8" s="95"/>
      <c r="AW8" s="94" t="s">
        <v>26</v>
      </c>
      <c r="AX8" s="95"/>
      <c r="AY8" s="94">
        <v>0</v>
      </c>
      <c r="AZ8" s="95"/>
      <c r="BA8" s="119" t="s">
        <v>26</v>
      </c>
      <c r="BB8" s="119"/>
      <c r="BC8" s="106">
        <v>0</v>
      </c>
      <c r="BD8" s="108"/>
      <c r="BE8" s="106">
        <v>0</v>
      </c>
      <c r="BF8" s="107"/>
      <c r="BG8" s="108"/>
      <c r="BH8" s="9">
        <f>-BH9</f>
        <v>0</v>
      </c>
      <c r="BI8" s="106">
        <v>0</v>
      </c>
      <c r="BJ8" s="107"/>
      <c r="BK8" s="108"/>
      <c r="BL8" s="106">
        <v>0</v>
      </c>
      <c r="BM8" s="108"/>
      <c r="BN8" s="10">
        <v>0</v>
      </c>
      <c r="BO8" s="94">
        <v>0</v>
      </c>
      <c r="BP8" s="95"/>
      <c r="BQ8" s="94" t="s">
        <v>26</v>
      </c>
      <c r="BR8" s="95"/>
      <c r="BS8" s="94">
        <v>0</v>
      </c>
      <c r="BT8" s="95"/>
      <c r="BU8" s="10" t="s">
        <v>26</v>
      </c>
      <c r="BV8" s="9">
        <v>0</v>
      </c>
      <c r="BW8" s="9">
        <v>0</v>
      </c>
      <c r="BX8" s="9" t="s">
        <v>26</v>
      </c>
      <c r="BY8" s="9">
        <v>0</v>
      </c>
      <c r="BZ8" s="9" t="s">
        <v>26</v>
      </c>
    </row>
    <row r="9" spans="1:78" ht="19.5" customHeight="1">
      <c r="A9" s="14" t="s">
        <v>28</v>
      </c>
      <c r="B9" s="157" t="s">
        <v>29</v>
      </c>
      <c r="C9" s="158"/>
      <c r="D9" s="1" t="s">
        <v>188</v>
      </c>
      <c r="E9" s="9">
        <f t="shared" si="0"/>
        <v>40</v>
      </c>
      <c r="F9" s="9">
        <f t="shared" si="1"/>
        <v>1.5</v>
      </c>
      <c r="G9" s="94">
        <v>40</v>
      </c>
      <c r="H9" s="109"/>
      <c r="I9" s="95"/>
      <c r="J9" s="94">
        <v>1.5</v>
      </c>
      <c r="K9" s="95"/>
      <c r="L9" s="10" t="s">
        <v>27</v>
      </c>
      <c r="M9" s="94">
        <v>300</v>
      </c>
      <c r="N9" s="109"/>
      <c r="O9" s="95"/>
      <c r="P9" s="10" t="s">
        <v>24</v>
      </c>
      <c r="Q9" s="94">
        <v>0</v>
      </c>
      <c r="R9" s="95"/>
      <c r="S9" s="94">
        <v>0</v>
      </c>
      <c r="T9" s="95"/>
      <c r="U9" s="94" t="s">
        <v>26</v>
      </c>
      <c r="V9" s="95"/>
      <c r="W9" s="10">
        <v>0</v>
      </c>
      <c r="X9" s="10" t="s">
        <v>26</v>
      </c>
      <c r="Y9" s="106">
        <v>0</v>
      </c>
      <c r="Z9" s="108"/>
      <c r="AA9" s="106">
        <v>0</v>
      </c>
      <c r="AB9" s="108"/>
      <c r="AC9" s="106">
        <v>0</v>
      </c>
      <c r="AD9" s="108"/>
      <c r="AE9" s="9">
        <v>0</v>
      </c>
      <c r="AF9" s="106">
        <v>0</v>
      </c>
      <c r="AG9" s="108"/>
      <c r="AH9" s="94">
        <v>0</v>
      </c>
      <c r="AI9" s="109"/>
      <c r="AJ9" s="95"/>
      <c r="AK9" s="94">
        <v>0</v>
      </c>
      <c r="AL9" s="95"/>
      <c r="AM9" s="10">
        <v>0</v>
      </c>
      <c r="AN9" s="94">
        <v>0</v>
      </c>
      <c r="AO9" s="109"/>
      <c r="AP9" s="95"/>
      <c r="AQ9" s="94">
        <v>0</v>
      </c>
      <c r="AR9" s="95"/>
      <c r="AS9" s="94">
        <v>0</v>
      </c>
      <c r="AT9" s="95"/>
      <c r="AU9" s="94">
        <v>0</v>
      </c>
      <c r="AV9" s="95"/>
      <c r="AW9" s="94" t="s">
        <v>26</v>
      </c>
      <c r="AX9" s="95"/>
      <c r="AY9" s="94">
        <v>0</v>
      </c>
      <c r="AZ9" s="95"/>
      <c r="BA9" s="119" t="s">
        <v>26</v>
      </c>
      <c r="BB9" s="119"/>
      <c r="BC9" s="106">
        <v>0</v>
      </c>
      <c r="BD9" s="108"/>
      <c r="BE9" s="106">
        <v>0</v>
      </c>
      <c r="BF9" s="107"/>
      <c r="BG9" s="108"/>
      <c r="BH9" s="9">
        <v>0</v>
      </c>
      <c r="BI9" s="106">
        <v>0</v>
      </c>
      <c r="BJ9" s="107"/>
      <c r="BK9" s="108"/>
      <c r="BL9" s="106">
        <v>0</v>
      </c>
      <c r="BM9" s="108"/>
      <c r="BN9" s="10">
        <v>0</v>
      </c>
      <c r="BO9" s="94">
        <v>0</v>
      </c>
      <c r="BP9" s="95"/>
      <c r="BQ9" s="94" t="s">
        <v>26</v>
      </c>
      <c r="BR9" s="95"/>
      <c r="BS9" s="94">
        <v>0</v>
      </c>
      <c r="BT9" s="95"/>
      <c r="BU9" s="10" t="s">
        <v>26</v>
      </c>
      <c r="BV9" s="9">
        <v>0</v>
      </c>
      <c r="BW9" s="9">
        <v>0</v>
      </c>
      <c r="BX9" s="9" t="s">
        <v>26</v>
      </c>
      <c r="BY9" s="9">
        <v>0</v>
      </c>
      <c r="BZ9" s="9" t="s">
        <v>26</v>
      </c>
    </row>
    <row r="10" spans="1:78" ht="36.75" customHeight="1">
      <c r="A10" s="14" t="s">
        <v>32</v>
      </c>
      <c r="B10" s="157" t="s">
        <v>33</v>
      </c>
      <c r="C10" s="158"/>
      <c r="D10" s="1" t="s">
        <v>98</v>
      </c>
      <c r="E10" s="9">
        <f t="shared" si="0"/>
        <v>45</v>
      </c>
      <c r="F10" s="9">
        <f t="shared" si="1"/>
        <v>2</v>
      </c>
      <c r="G10" s="94">
        <v>20</v>
      </c>
      <c r="H10" s="109"/>
      <c r="I10" s="95"/>
      <c r="J10" s="94">
        <v>0</v>
      </c>
      <c r="K10" s="95"/>
      <c r="L10" s="10" t="s">
        <v>27</v>
      </c>
      <c r="M10" s="94">
        <v>300</v>
      </c>
      <c r="N10" s="109"/>
      <c r="O10" s="95"/>
      <c r="P10" s="10" t="s">
        <v>24</v>
      </c>
      <c r="Q10" s="94">
        <v>0</v>
      </c>
      <c r="R10" s="95"/>
      <c r="S10" s="94">
        <v>0</v>
      </c>
      <c r="T10" s="95"/>
      <c r="U10" s="94" t="s">
        <v>26</v>
      </c>
      <c r="V10" s="95"/>
      <c r="W10" s="10">
        <v>0</v>
      </c>
      <c r="X10" s="10" t="s">
        <v>26</v>
      </c>
      <c r="Y10" s="106">
        <v>0</v>
      </c>
      <c r="Z10" s="108"/>
      <c r="AA10" s="106">
        <v>0</v>
      </c>
      <c r="AB10" s="108"/>
      <c r="AC10" s="106">
        <v>0</v>
      </c>
      <c r="AD10" s="108"/>
      <c r="AE10" s="9">
        <v>0</v>
      </c>
      <c r="AF10" s="106">
        <v>0</v>
      </c>
      <c r="AG10" s="108"/>
      <c r="AH10" s="94">
        <v>15</v>
      </c>
      <c r="AI10" s="109"/>
      <c r="AJ10" s="95"/>
      <c r="AK10" s="94">
        <v>2</v>
      </c>
      <c r="AL10" s="95"/>
      <c r="AM10" s="10" t="s">
        <v>76</v>
      </c>
      <c r="AN10" s="94">
        <v>25</v>
      </c>
      <c r="AO10" s="109"/>
      <c r="AP10" s="95"/>
      <c r="AQ10" s="94" t="s">
        <v>90</v>
      </c>
      <c r="AR10" s="95"/>
      <c r="AS10" s="94">
        <v>0</v>
      </c>
      <c r="AT10" s="95"/>
      <c r="AU10" s="94">
        <v>0</v>
      </c>
      <c r="AV10" s="95"/>
      <c r="AW10" s="94" t="s">
        <v>26</v>
      </c>
      <c r="AX10" s="95"/>
      <c r="AY10" s="94">
        <v>0</v>
      </c>
      <c r="AZ10" s="95"/>
      <c r="BA10" s="119" t="s">
        <v>26</v>
      </c>
      <c r="BB10" s="119"/>
      <c r="BC10" s="106">
        <v>10</v>
      </c>
      <c r="BD10" s="108"/>
      <c r="BE10" s="106">
        <v>0</v>
      </c>
      <c r="BF10" s="107"/>
      <c r="BG10" s="108"/>
      <c r="BH10" s="9" t="s">
        <v>27</v>
      </c>
      <c r="BI10" s="106">
        <v>300</v>
      </c>
      <c r="BJ10" s="107"/>
      <c r="BK10" s="108"/>
      <c r="BL10" s="106" t="s">
        <v>24</v>
      </c>
      <c r="BM10" s="108"/>
      <c r="BN10" s="10">
        <v>0</v>
      </c>
      <c r="BO10" s="94">
        <v>0</v>
      </c>
      <c r="BP10" s="95"/>
      <c r="BQ10" s="94" t="s">
        <v>26</v>
      </c>
      <c r="BR10" s="95"/>
      <c r="BS10" s="94">
        <v>0</v>
      </c>
      <c r="BT10" s="95"/>
      <c r="BU10" s="10" t="s">
        <v>26</v>
      </c>
      <c r="BV10" s="9">
        <v>0</v>
      </c>
      <c r="BW10" s="9">
        <v>0</v>
      </c>
      <c r="BX10" s="9" t="s">
        <v>26</v>
      </c>
      <c r="BY10" s="9">
        <v>0</v>
      </c>
      <c r="BZ10" s="9" t="s">
        <v>26</v>
      </c>
    </row>
    <row r="11" spans="1:78" ht="27.75" customHeight="1">
      <c r="A11" s="14" t="s">
        <v>34</v>
      </c>
      <c r="B11" s="102" t="s">
        <v>78</v>
      </c>
      <c r="C11" s="103"/>
      <c r="D11" s="1" t="s">
        <v>35</v>
      </c>
      <c r="E11" s="9">
        <f t="shared" si="0"/>
        <v>30</v>
      </c>
      <c r="F11" s="9">
        <f t="shared" si="1"/>
        <v>1</v>
      </c>
      <c r="G11" s="94">
        <v>15</v>
      </c>
      <c r="H11" s="109"/>
      <c r="I11" s="95"/>
      <c r="J11" s="94">
        <v>0</v>
      </c>
      <c r="K11" s="95"/>
      <c r="L11" s="10" t="s">
        <v>85</v>
      </c>
      <c r="M11" s="94">
        <v>300</v>
      </c>
      <c r="N11" s="109"/>
      <c r="O11" s="95"/>
      <c r="P11" s="10" t="s">
        <v>90</v>
      </c>
      <c r="Q11" s="94">
        <v>0</v>
      </c>
      <c r="R11" s="95"/>
      <c r="S11" s="94">
        <v>0</v>
      </c>
      <c r="T11" s="95"/>
      <c r="U11" s="94" t="s">
        <v>26</v>
      </c>
      <c r="V11" s="95"/>
      <c r="W11" s="10">
        <v>0</v>
      </c>
      <c r="X11" s="10" t="s">
        <v>26</v>
      </c>
      <c r="Y11" s="106">
        <v>0</v>
      </c>
      <c r="Z11" s="108"/>
      <c r="AA11" s="106">
        <v>0</v>
      </c>
      <c r="AB11" s="108"/>
      <c r="AC11" s="106">
        <v>0</v>
      </c>
      <c r="AD11" s="108"/>
      <c r="AE11" s="9">
        <v>0</v>
      </c>
      <c r="AF11" s="106">
        <v>0</v>
      </c>
      <c r="AG11" s="108"/>
      <c r="AH11" s="94">
        <v>5</v>
      </c>
      <c r="AI11" s="109"/>
      <c r="AJ11" s="95"/>
      <c r="AK11" s="94">
        <v>1</v>
      </c>
      <c r="AL11" s="95"/>
      <c r="AM11" s="10" t="s">
        <v>76</v>
      </c>
      <c r="AN11" s="94">
        <v>25</v>
      </c>
      <c r="AO11" s="109"/>
      <c r="AP11" s="95"/>
      <c r="AQ11" s="94" t="s">
        <v>90</v>
      </c>
      <c r="AR11" s="95"/>
      <c r="AS11" s="94">
        <v>0</v>
      </c>
      <c r="AT11" s="95"/>
      <c r="AU11" s="94">
        <v>0</v>
      </c>
      <c r="AV11" s="95"/>
      <c r="AW11" s="94" t="s">
        <v>26</v>
      </c>
      <c r="AX11" s="95"/>
      <c r="AY11" s="94">
        <v>0</v>
      </c>
      <c r="AZ11" s="95"/>
      <c r="BA11" s="119" t="s">
        <v>26</v>
      </c>
      <c r="BB11" s="119"/>
      <c r="BC11" s="106">
        <v>10</v>
      </c>
      <c r="BD11" s="108"/>
      <c r="BE11" s="106">
        <v>0</v>
      </c>
      <c r="BF11" s="107"/>
      <c r="BG11" s="108"/>
      <c r="BH11" s="9" t="s">
        <v>27</v>
      </c>
      <c r="BI11" s="106">
        <v>300</v>
      </c>
      <c r="BJ11" s="107"/>
      <c r="BK11" s="108"/>
      <c r="BL11" s="106" t="s">
        <v>24</v>
      </c>
      <c r="BM11" s="108"/>
      <c r="BN11" s="10">
        <v>0</v>
      </c>
      <c r="BO11" s="94">
        <v>0</v>
      </c>
      <c r="BP11" s="95"/>
      <c r="BQ11" s="94" t="s">
        <v>26</v>
      </c>
      <c r="BR11" s="95"/>
      <c r="BS11" s="94">
        <v>0</v>
      </c>
      <c r="BT11" s="95"/>
      <c r="BU11" s="10" t="s">
        <v>26</v>
      </c>
      <c r="BV11" s="9">
        <v>0</v>
      </c>
      <c r="BW11" s="9">
        <v>0</v>
      </c>
      <c r="BX11" s="9" t="s">
        <v>26</v>
      </c>
      <c r="BY11" s="9">
        <v>0</v>
      </c>
      <c r="BZ11" s="9" t="s">
        <v>26</v>
      </c>
    </row>
    <row r="12" spans="1:78" ht="23.25" customHeight="1">
      <c r="A12" s="14" t="s">
        <v>36</v>
      </c>
      <c r="B12" s="104"/>
      <c r="C12" s="105"/>
      <c r="D12" s="1" t="s">
        <v>178</v>
      </c>
      <c r="E12" s="9">
        <f t="shared" si="0"/>
        <v>20</v>
      </c>
      <c r="F12" s="9">
        <f t="shared" si="1"/>
        <v>1</v>
      </c>
      <c r="G12" s="94">
        <v>10</v>
      </c>
      <c r="H12" s="109"/>
      <c r="I12" s="95"/>
      <c r="J12" s="94">
        <v>0</v>
      </c>
      <c r="K12" s="95"/>
      <c r="L12" s="10" t="s">
        <v>27</v>
      </c>
      <c r="M12" s="94">
        <v>300</v>
      </c>
      <c r="N12" s="109"/>
      <c r="O12" s="95"/>
      <c r="P12" s="10" t="s">
        <v>24</v>
      </c>
      <c r="Q12" s="94">
        <v>0</v>
      </c>
      <c r="R12" s="95"/>
      <c r="S12" s="94">
        <v>0</v>
      </c>
      <c r="T12" s="95"/>
      <c r="U12" s="94" t="s">
        <v>26</v>
      </c>
      <c r="V12" s="95"/>
      <c r="W12" s="10">
        <v>0</v>
      </c>
      <c r="X12" s="10" t="s">
        <v>26</v>
      </c>
      <c r="Y12" s="106">
        <v>0</v>
      </c>
      <c r="Z12" s="108"/>
      <c r="AA12" s="106">
        <v>0</v>
      </c>
      <c r="AB12" s="108"/>
      <c r="AC12" s="106">
        <v>0</v>
      </c>
      <c r="AD12" s="108"/>
      <c r="AE12" s="9">
        <v>0</v>
      </c>
      <c r="AF12" s="106">
        <v>0</v>
      </c>
      <c r="AG12" s="108"/>
      <c r="AH12" s="94">
        <v>5</v>
      </c>
      <c r="AI12" s="109"/>
      <c r="AJ12" s="95"/>
      <c r="AK12" s="94">
        <v>1</v>
      </c>
      <c r="AL12" s="95"/>
      <c r="AM12" s="10" t="s">
        <v>76</v>
      </c>
      <c r="AN12" s="94">
        <v>25</v>
      </c>
      <c r="AO12" s="109"/>
      <c r="AP12" s="95"/>
      <c r="AQ12" s="94" t="s">
        <v>90</v>
      </c>
      <c r="AR12" s="95"/>
      <c r="AS12" s="94">
        <v>0</v>
      </c>
      <c r="AT12" s="95"/>
      <c r="AU12" s="94">
        <v>0</v>
      </c>
      <c r="AV12" s="95"/>
      <c r="AW12" s="94" t="s">
        <v>26</v>
      </c>
      <c r="AX12" s="95"/>
      <c r="AY12" s="94">
        <v>0</v>
      </c>
      <c r="AZ12" s="95"/>
      <c r="BA12" s="119" t="s">
        <v>26</v>
      </c>
      <c r="BB12" s="119"/>
      <c r="BC12" s="106">
        <v>5</v>
      </c>
      <c r="BD12" s="108"/>
      <c r="BE12" s="106">
        <v>0</v>
      </c>
      <c r="BF12" s="107"/>
      <c r="BG12" s="108"/>
      <c r="BH12" s="9" t="s">
        <v>85</v>
      </c>
      <c r="BI12" s="106">
        <v>300</v>
      </c>
      <c r="BJ12" s="107"/>
      <c r="BK12" s="108"/>
      <c r="BL12" s="106" t="s">
        <v>90</v>
      </c>
      <c r="BM12" s="108"/>
      <c r="BN12" s="10">
        <v>0</v>
      </c>
      <c r="BO12" s="94">
        <v>0</v>
      </c>
      <c r="BP12" s="95"/>
      <c r="BQ12" s="94" t="s">
        <v>26</v>
      </c>
      <c r="BR12" s="95"/>
      <c r="BS12" s="94">
        <v>0</v>
      </c>
      <c r="BT12" s="95"/>
      <c r="BU12" s="10" t="s">
        <v>26</v>
      </c>
      <c r="BV12" s="9">
        <v>0</v>
      </c>
      <c r="BW12" s="9">
        <v>0</v>
      </c>
      <c r="BX12" s="9" t="s">
        <v>26</v>
      </c>
      <c r="BY12" s="9">
        <v>0</v>
      </c>
      <c r="BZ12" s="9" t="s">
        <v>26</v>
      </c>
    </row>
    <row r="13" spans="1:78" ht="27.75" customHeight="1">
      <c r="A13" s="14">
        <v>6</v>
      </c>
      <c r="B13" s="157" t="s">
        <v>39</v>
      </c>
      <c r="C13" s="158"/>
      <c r="D13" s="2" t="s">
        <v>40</v>
      </c>
      <c r="E13" s="9">
        <f t="shared" si="0"/>
        <v>25</v>
      </c>
      <c r="F13" s="9">
        <f t="shared" si="1"/>
        <v>1</v>
      </c>
      <c r="G13" s="94">
        <v>15</v>
      </c>
      <c r="H13" s="109"/>
      <c r="I13" s="95"/>
      <c r="J13" s="94">
        <v>1</v>
      </c>
      <c r="K13" s="95"/>
      <c r="L13" s="10" t="s">
        <v>31</v>
      </c>
      <c r="M13" s="94">
        <v>300</v>
      </c>
      <c r="N13" s="109"/>
      <c r="O13" s="95"/>
      <c r="P13" s="10" t="s">
        <v>24</v>
      </c>
      <c r="Q13" s="94">
        <v>0</v>
      </c>
      <c r="R13" s="95"/>
      <c r="S13" s="94">
        <v>0</v>
      </c>
      <c r="T13" s="95"/>
      <c r="U13" s="94" t="s">
        <v>26</v>
      </c>
      <c r="V13" s="95"/>
      <c r="W13" s="10">
        <v>0</v>
      </c>
      <c r="X13" s="10" t="s">
        <v>26</v>
      </c>
      <c r="Y13" s="106">
        <v>0</v>
      </c>
      <c r="Z13" s="108"/>
      <c r="AA13" s="106">
        <v>0</v>
      </c>
      <c r="AB13" s="108"/>
      <c r="AC13" s="106" t="s">
        <v>26</v>
      </c>
      <c r="AD13" s="108"/>
      <c r="AE13" s="9">
        <v>0</v>
      </c>
      <c r="AF13" s="106" t="s">
        <v>26</v>
      </c>
      <c r="AG13" s="108"/>
      <c r="AH13" s="94">
        <v>0</v>
      </c>
      <c r="AI13" s="109"/>
      <c r="AJ13" s="95"/>
      <c r="AK13" s="94">
        <v>0</v>
      </c>
      <c r="AL13" s="95"/>
      <c r="AM13" s="10" t="s">
        <v>26</v>
      </c>
      <c r="AN13" s="94">
        <v>0</v>
      </c>
      <c r="AO13" s="109"/>
      <c r="AP13" s="95"/>
      <c r="AQ13" s="94" t="s">
        <v>26</v>
      </c>
      <c r="AR13" s="95"/>
      <c r="AS13" s="94">
        <v>0</v>
      </c>
      <c r="AT13" s="95"/>
      <c r="AU13" s="94">
        <v>0</v>
      </c>
      <c r="AV13" s="95"/>
      <c r="AW13" s="94" t="s">
        <v>26</v>
      </c>
      <c r="AX13" s="95"/>
      <c r="AY13" s="94">
        <v>0</v>
      </c>
      <c r="AZ13" s="95"/>
      <c r="BA13" s="119" t="s">
        <v>26</v>
      </c>
      <c r="BB13" s="119"/>
      <c r="BC13" s="106">
        <v>10</v>
      </c>
      <c r="BD13" s="108"/>
      <c r="BE13" s="106">
        <v>0</v>
      </c>
      <c r="BF13" s="107"/>
      <c r="BG13" s="108"/>
      <c r="BH13" s="9" t="s">
        <v>27</v>
      </c>
      <c r="BI13" s="106">
        <v>300</v>
      </c>
      <c r="BJ13" s="107"/>
      <c r="BK13" s="108"/>
      <c r="BL13" s="106" t="s">
        <v>24</v>
      </c>
      <c r="BM13" s="108"/>
      <c r="BN13" s="10">
        <v>0</v>
      </c>
      <c r="BO13" s="94">
        <v>0</v>
      </c>
      <c r="BP13" s="95"/>
      <c r="BQ13" s="94" t="s">
        <v>26</v>
      </c>
      <c r="BR13" s="95"/>
      <c r="BS13" s="94">
        <v>0</v>
      </c>
      <c r="BT13" s="95"/>
      <c r="BU13" s="10" t="s">
        <v>26</v>
      </c>
      <c r="BV13" s="9">
        <v>0</v>
      </c>
      <c r="BW13" s="9">
        <v>0</v>
      </c>
      <c r="BX13" s="9" t="s">
        <v>26</v>
      </c>
      <c r="BY13" s="9">
        <v>0</v>
      </c>
      <c r="BZ13" s="9" t="s">
        <v>26</v>
      </c>
    </row>
    <row r="14" spans="1:78" ht="14.1" customHeight="1">
      <c r="A14" s="143" t="s">
        <v>41</v>
      </c>
      <c r="B14" s="144"/>
      <c r="C14" s="144"/>
      <c r="D14" s="145"/>
      <c r="E14" s="42">
        <f>SUM(E8:E13)</f>
        <v>190</v>
      </c>
      <c r="F14" s="42">
        <f>SUM(F8:F13)</f>
        <v>7.5</v>
      </c>
      <c r="G14" s="123">
        <f>SUM(G8:G13)</f>
        <v>130</v>
      </c>
      <c r="H14" s="124"/>
      <c r="I14" s="125"/>
      <c r="J14" s="123">
        <f>SUM(J8:J13)</f>
        <v>3.5</v>
      </c>
      <c r="K14" s="125"/>
      <c r="L14" s="16" t="s">
        <v>42</v>
      </c>
      <c r="M14" s="123" t="s">
        <v>99</v>
      </c>
      <c r="N14" s="124"/>
      <c r="O14" s="125"/>
      <c r="P14" s="16" t="s">
        <v>42</v>
      </c>
      <c r="Q14" s="123">
        <f>SUM(Q8:Q13)</f>
        <v>0</v>
      </c>
      <c r="R14" s="125"/>
      <c r="S14" s="123">
        <f>SUM(S8:S13)</f>
        <v>0</v>
      </c>
      <c r="T14" s="125"/>
      <c r="U14" s="123" t="s">
        <v>42</v>
      </c>
      <c r="V14" s="125"/>
      <c r="W14" s="16" t="s">
        <v>99</v>
      </c>
      <c r="X14" s="16" t="s">
        <v>42</v>
      </c>
      <c r="Y14" s="120">
        <f>SUM(Y8:Y13)</f>
        <v>0</v>
      </c>
      <c r="Z14" s="122"/>
      <c r="AA14" s="120">
        <f>SUM(AA8:AA13)</f>
        <v>0</v>
      </c>
      <c r="AB14" s="122"/>
      <c r="AC14" s="120" t="s">
        <v>42</v>
      </c>
      <c r="AD14" s="122"/>
      <c r="AE14" s="17" t="s">
        <v>99</v>
      </c>
      <c r="AF14" s="120" t="s">
        <v>42</v>
      </c>
      <c r="AG14" s="122"/>
      <c r="AH14" s="123">
        <f>SUM(AH8:AH13)</f>
        <v>25</v>
      </c>
      <c r="AI14" s="124"/>
      <c r="AJ14" s="125"/>
      <c r="AK14" s="123">
        <f>SUM(AK8:AK13)</f>
        <v>4</v>
      </c>
      <c r="AL14" s="125"/>
      <c r="AM14" s="16" t="s">
        <v>42</v>
      </c>
      <c r="AN14" s="123" t="s">
        <v>99</v>
      </c>
      <c r="AO14" s="124"/>
      <c r="AP14" s="125"/>
      <c r="AQ14" s="123" t="s">
        <v>42</v>
      </c>
      <c r="AR14" s="125"/>
      <c r="AS14" s="123">
        <f>SUM(AS8:AS13)</f>
        <v>0</v>
      </c>
      <c r="AT14" s="125"/>
      <c r="AU14" s="123">
        <f>SUM(AU8:AU13)</f>
        <v>0</v>
      </c>
      <c r="AV14" s="125"/>
      <c r="AW14" s="123" t="s">
        <v>42</v>
      </c>
      <c r="AX14" s="125"/>
      <c r="AY14" s="123" t="s">
        <v>99</v>
      </c>
      <c r="AZ14" s="125"/>
      <c r="BA14" s="189" t="s">
        <v>42</v>
      </c>
      <c r="BB14" s="189"/>
      <c r="BC14" s="120">
        <f>SUM(BC8:BC13)</f>
        <v>35</v>
      </c>
      <c r="BD14" s="122"/>
      <c r="BE14" s="120">
        <f>SUM(BE8:BE13)</f>
        <v>0</v>
      </c>
      <c r="BF14" s="121"/>
      <c r="BG14" s="122"/>
      <c r="BH14" s="17" t="s">
        <v>42</v>
      </c>
      <c r="BI14" s="120" t="s">
        <v>99</v>
      </c>
      <c r="BJ14" s="121"/>
      <c r="BK14" s="122"/>
      <c r="BL14" s="120" t="s">
        <v>42</v>
      </c>
      <c r="BM14" s="122"/>
      <c r="BN14" s="16">
        <f>SUM(BN8:BN13)</f>
        <v>0</v>
      </c>
      <c r="BO14" s="123">
        <f>SUM(BO8:BO13)</f>
        <v>0</v>
      </c>
      <c r="BP14" s="125"/>
      <c r="BQ14" s="123" t="s">
        <v>42</v>
      </c>
      <c r="BR14" s="125"/>
      <c r="BS14" s="123" t="s">
        <v>99</v>
      </c>
      <c r="BT14" s="125"/>
      <c r="BU14" s="16" t="s">
        <v>42</v>
      </c>
      <c r="BV14" s="17">
        <f>SUM(BV8:BV13)</f>
        <v>0</v>
      </c>
      <c r="BW14" s="17">
        <f>SUM(BW8:BW13)</f>
        <v>0</v>
      </c>
      <c r="BX14" s="17" t="s">
        <v>42</v>
      </c>
      <c r="BY14" s="17" t="s">
        <v>99</v>
      </c>
      <c r="BZ14" s="17" t="s">
        <v>42</v>
      </c>
    </row>
    <row r="15" spans="1:78" ht="12.75" customHeight="1">
      <c r="A15" s="128" t="s">
        <v>161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30"/>
    </row>
    <row r="16" spans="1:78" ht="18" customHeight="1">
      <c r="A16" s="52">
        <v>7</v>
      </c>
      <c r="B16" s="157" t="s">
        <v>92</v>
      </c>
      <c r="C16" s="158"/>
      <c r="D16" s="1" t="s">
        <v>169</v>
      </c>
      <c r="E16" s="9">
        <f>G16+Q16+Y16+AH16+AS16+BC16+BN16+BV16</f>
        <v>60</v>
      </c>
      <c r="F16" s="9">
        <f>J16+S16+AA16+AK16+AU16+BE16+BO16+BW16</f>
        <v>2.5</v>
      </c>
      <c r="G16" s="94">
        <v>25</v>
      </c>
      <c r="H16" s="109"/>
      <c r="I16" s="95"/>
      <c r="J16" s="94">
        <v>2.5</v>
      </c>
      <c r="K16" s="95"/>
      <c r="L16" s="10" t="s">
        <v>23</v>
      </c>
      <c r="M16" s="94">
        <v>300</v>
      </c>
      <c r="N16" s="109"/>
      <c r="O16" s="95"/>
      <c r="P16" s="10" t="s">
        <v>24</v>
      </c>
      <c r="Q16" s="94">
        <v>0</v>
      </c>
      <c r="R16" s="95"/>
      <c r="S16" s="94">
        <v>0</v>
      </c>
      <c r="T16" s="95"/>
      <c r="U16" s="94" t="s">
        <v>26</v>
      </c>
      <c r="V16" s="95"/>
      <c r="W16" s="10">
        <v>0</v>
      </c>
      <c r="X16" s="10" t="s">
        <v>26</v>
      </c>
      <c r="Y16" s="106">
        <v>0</v>
      </c>
      <c r="Z16" s="108"/>
      <c r="AA16" s="106">
        <v>0</v>
      </c>
      <c r="AB16" s="108"/>
      <c r="AC16" s="106" t="s">
        <v>26</v>
      </c>
      <c r="AD16" s="108"/>
      <c r="AE16" s="9">
        <v>0</v>
      </c>
      <c r="AF16" s="106" t="s">
        <v>26</v>
      </c>
      <c r="AG16" s="108"/>
      <c r="AH16" s="94">
        <v>15</v>
      </c>
      <c r="AI16" s="109"/>
      <c r="AJ16" s="95"/>
      <c r="AK16" s="94">
        <v>0</v>
      </c>
      <c r="AL16" s="95"/>
      <c r="AM16" s="10" t="s">
        <v>27</v>
      </c>
      <c r="AN16" s="94">
        <v>25</v>
      </c>
      <c r="AO16" s="109"/>
      <c r="AP16" s="95"/>
      <c r="AQ16" s="94" t="s">
        <v>24</v>
      </c>
      <c r="AR16" s="95"/>
      <c r="AS16" s="94">
        <v>0</v>
      </c>
      <c r="AT16" s="95"/>
      <c r="AU16" s="94">
        <v>0</v>
      </c>
      <c r="AV16" s="95"/>
      <c r="AW16" s="94" t="s">
        <v>26</v>
      </c>
      <c r="AX16" s="95"/>
      <c r="AY16" s="94">
        <v>0</v>
      </c>
      <c r="AZ16" s="95"/>
      <c r="BA16" s="119" t="s">
        <v>26</v>
      </c>
      <c r="BB16" s="119"/>
      <c r="BC16" s="106">
        <v>20</v>
      </c>
      <c r="BD16" s="108"/>
      <c r="BE16" s="106">
        <v>0</v>
      </c>
      <c r="BF16" s="107"/>
      <c r="BG16" s="108"/>
      <c r="BH16" s="9" t="s">
        <v>27</v>
      </c>
      <c r="BI16" s="106">
        <v>300</v>
      </c>
      <c r="BJ16" s="107"/>
      <c r="BK16" s="108"/>
      <c r="BL16" s="106" t="s">
        <v>24</v>
      </c>
      <c r="BM16" s="108"/>
      <c r="BN16" s="10">
        <v>0</v>
      </c>
      <c r="BO16" s="94">
        <v>0</v>
      </c>
      <c r="BP16" s="95"/>
      <c r="BQ16" s="94" t="s">
        <v>26</v>
      </c>
      <c r="BR16" s="95"/>
      <c r="BS16" s="94">
        <v>0</v>
      </c>
      <c r="BT16" s="95"/>
      <c r="BU16" s="10" t="s">
        <v>26</v>
      </c>
      <c r="BV16" s="9">
        <v>0</v>
      </c>
      <c r="BW16" s="9">
        <v>0</v>
      </c>
      <c r="BX16" s="9" t="s">
        <v>26</v>
      </c>
      <c r="BY16" s="9">
        <v>0</v>
      </c>
      <c r="BZ16" s="9" t="s">
        <v>26</v>
      </c>
    </row>
    <row r="17" spans="1:78" ht="20.100000000000001" customHeight="1">
      <c r="A17" s="14">
        <v>8</v>
      </c>
      <c r="B17" s="157" t="s">
        <v>123</v>
      </c>
      <c r="C17" s="158"/>
      <c r="D17" s="1" t="s">
        <v>169</v>
      </c>
      <c r="E17" s="9">
        <f>G17+Q17+Y17+AH17+AS17+BC17+BN17+BV17</f>
        <v>35</v>
      </c>
      <c r="F17" s="9">
        <f>J17+S17+AA17+AK17+AU17+BE17+BO17+BW17</f>
        <v>1.5</v>
      </c>
      <c r="G17" s="94">
        <v>10</v>
      </c>
      <c r="H17" s="109"/>
      <c r="I17" s="95"/>
      <c r="J17" s="94">
        <v>0</v>
      </c>
      <c r="K17" s="95"/>
      <c r="L17" s="10" t="s">
        <v>27</v>
      </c>
      <c r="M17" s="94">
        <v>300</v>
      </c>
      <c r="N17" s="109"/>
      <c r="O17" s="95"/>
      <c r="P17" s="10" t="s">
        <v>24</v>
      </c>
      <c r="Q17" s="94">
        <v>0</v>
      </c>
      <c r="R17" s="95"/>
      <c r="S17" s="94">
        <v>0</v>
      </c>
      <c r="T17" s="95"/>
      <c r="U17" s="94" t="s">
        <v>26</v>
      </c>
      <c r="V17" s="95"/>
      <c r="W17" s="10">
        <v>0</v>
      </c>
      <c r="X17" s="10" t="s">
        <v>26</v>
      </c>
      <c r="Y17" s="106">
        <v>0</v>
      </c>
      <c r="Z17" s="108"/>
      <c r="AA17" s="106">
        <v>0</v>
      </c>
      <c r="AB17" s="108"/>
      <c r="AC17" s="106" t="s">
        <v>26</v>
      </c>
      <c r="AD17" s="108"/>
      <c r="AE17" s="9">
        <v>0</v>
      </c>
      <c r="AF17" s="106" t="s">
        <v>26</v>
      </c>
      <c r="AG17" s="108"/>
      <c r="AH17" s="94">
        <v>5</v>
      </c>
      <c r="AI17" s="109"/>
      <c r="AJ17" s="95"/>
      <c r="AK17" s="94">
        <v>1.5</v>
      </c>
      <c r="AL17" s="95"/>
      <c r="AM17" s="10" t="s">
        <v>31</v>
      </c>
      <c r="AN17" s="94">
        <v>25</v>
      </c>
      <c r="AO17" s="109"/>
      <c r="AP17" s="95"/>
      <c r="AQ17" s="94" t="s">
        <v>24</v>
      </c>
      <c r="AR17" s="95"/>
      <c r="AS17" s="94">
        <v>0</v>
      </c>
      <c r="AT17" s="95"/>
      <c r="AU17" s="94">
        <v>0</v>
      </c>
      <c r="AV17" s="95"/>
      <c r="AW17" s="94" t="s">
        <v>26</v>
      </c>
      <c r="AX17" s="95"/>
      <c r="AY17" s="94">
        <v>0</v>
      </c>
      <c r="AZ17" s="95"/>
      <c r="BA17" s="119" t="s">
        <v>26</v>
      </c>
      <c r="BB17" s="119"/>
      <c r="BC17" s="106">
        <v>20</v>
      </c>
      <c r="BD17" s="108"/>
      <c r="BE17" s="106">
        <v>0</v>
      </c>
      <c r="BF17" s="107"/>
      <c r="BG17" s="108"/>
      <c r="BH17" s="9" t="s">
        <v>27</v>
      </c>
      <c r="BI17" s="106">
        <v>300</v>
      </c>
      <c r="BJ17" s="107"/>
      <c r="BK17" s="108"/>
      <c r="BL17" s="106" t="s">
        <v>24</v>
      </c>
      <c r="BM17" s="108"/>
      <c r="BN17" s="10">
        <v>0</v>
      </c>
      <c r="BO17" s="94">
        <v>0</v>
      </c>
      <c r="BP17" s="95"/>
      <c r="BQ17" s="94" t="s">
        <v>26</v>
      </c>
      <c r="BR17" s="95"/>
      <c r="BS17" s="94">
        <v>0</v>
      </c>
      <c r="BT17" s="95"/>
      <c r="BU17" s="10" t="s">
        <v>26</v>
      </c>
      <c r="BV17" s="9">
        <v>0</v>
      </c>
      <c r="BW17" s="9">
        <v>0</v>
      </c>
      <c r="BX17" s="9" t="s">
        <v>26</v>
      </c>
      <c r="BY17" s="9">
        <v>0</v>
      </c>
      <c r="BZ17" s="9" t="s">
        <v>26</v>
      </c>
    </row>
    <row r="18" spans="1:78" ht="23.45" customHeight="1">
      <c r="A18" s="14">
        <v>9</v>
      </c>
      <c r="B18" s="157" t="s">
        <v>81</v>
      </c>
      <c r="C18" s="158"/>
      <c r="D18" s="1" t="s">
        <v>151</v>
      </c>
      <c r="E18" s="9">
        <f>G18+Q18+Y18+AH18+AS18+BC18+BN18+BV18</f>
        <v>80</v>
      </c>
      <c r="F18" s="9">
        <f>J18+S18+AA18+AK18+AU18+BE18+BO18+BW18</f>
        <v>3</v>
      </c>
      <c r="G18" s="94">
        <v>30</v>
      </c>
      <c r="H18" s="109"/>
      <c r="I18" s="95"/>
      <c r="J18" s="94">
        <v>3</v>
      </c>
      <c r="K18" s="95"/>
      <c r="L18" s="10" t="s">
        <v>23</v>
      </c>
      <c r="M18" s="94">
        <v>300</v>
      </c>
      <c r="N18" s="109"/>
      <c r="O18" s="95"/>
      <c r="P18" s="10" t="s">
        <v>24</v>
      </c>
      <c r="Q18" s="94">
        <v>0</v>
      </c>
      <c r="R18" s="95"/>
      <c r="S18" s="94">
        <v>0</v>
      </c>
      <c r="T18" s="95"/>
      <c r="U18" s="94" t="s">
        <v>26</v>
      </c>
      <c r="V18" s="95"/>
      <c r="W18" s="10">
        <v>0</v>
      </c>
      <c r="X18" s="10" t="s">
        <v>26</v>
      </c>
      <c r="Y18" s="106">
        <v>0</v>
      </c>
      <c r="Z18" s="108"/>
      <c r="AA18" s="106">
        <v>0</v>
      </c>
      <c r="AB18" s="108"/>
      <c r="AC18" s="106">
        <v>0</v>
      </c>
      <c r="AD18" s="108"/>
      <c r="AE18" s="18" t="s">
        <v>89</v>
      </c>
      <c r="AF18" s="106" t="s">
        <v>26</v>
      </c>
      <c r="AG18" s="108"/>
      <c r="AH18" s="94">
        <v>30</v>
      </c>
      <c r="AI18" s="109"/>
      <c r="AJ18" s="95"/>
      <c r="AK18" s="94">
        <v>0</v>
      </c>
      <c r="AL18" s="95"/>
      <c r="AM18" s="10" t="s">
        <v>85</v>
      </c>
      <c r="AN18" s="94">
        <v>25</v>
      </c>
      <c r="AO18" s="109"/>
      <c r="AP18" s="95"/>
      <c r="AQ18" s="94" t="s">
        <v>90</v>
      </c>
      <c r="AR18" s="95"/>
      <c r="AS18" s="94">
        <v>0</v>
      </c>
      <c r="AT18" s="95"/>
      <c r="AU18" s="94">
        <v>0</v>
      </c>
      <c r="AV18" s="95"/>
      <c r="AW18" s="94" t="s">
        <v>26</v>
      </c>
      <c r="AX18" s="95"/>
      <c r="AY18" s="94">
        <v>0</v>
      </c>
      <c r="AZ18" s="95"/>
      <c r="BA18" s="119" t="s">
        <v>26</v>
      </c>
      <c r="BB18" s="119"/>
      <c r="BC18" s="106">
        <v>20</v>
      </c>
      <c r="BD18" s="108"/>
      <c r="BE18" s="106">
        <v>0</v>
      </c>
      <c r="BF18" s="107"/>
      <c r="BG18" s="108"/>
      <c r="BH18" s="9" t="s">
        <v>27</v>
      </c>
      <c r="BI18" s="106">
        <v>300</v>
      </c>
      <c r="BJ18" s="107"/>
      <c r="BK18" s="108"/>
      <c r="BL18" s="106" t="s">
        <v>24</v>
      </c>
      <c r="BM18" s="108"/>
      <c r="BN18" s="10">
        <v>0</v>
      </c>
      <c r="BO18" s="94">
        <v>0</v>
      </c>
      <c r="BP18" s="95"/>
      <c r="BQ18" s="94" t="s">
        <v>26</v>
      </c>
      <c r="BR18" s="95"/>
      <c r="BS18" s="94">
        <v>0</v>
      </c>
      <c r="BT18" s="95"/>
      <c r="BU18" s="10" t="s">
        <v>26</v>
      </c>
      <c r="BV18" s="9">
        <v>0</v>
      </c>
      <c r="BW18" s="9">
        <v>0</v>
      </c>
      <c r="BX18" s="9" t="s">
        <v>26</v>
      </c>
      <c r="BY18" s="9">
        <v>0</v>
      </c>
      <c r="BZ18" s="9" t="s">
        <v>26</v>
      </c>
    </row>
    <row r="19" spans="1:78" ht="39" customHeight="1">
      <c r="A19" s="14">
        <v>10</v>
      </c>
      <c r="B19" s="157" t="s">
        <v>43</v>
      </c>
      <c r="C19" s="158"/>
      <c r="D19" s="1" t="s">
        <v>159</v>
      </c>
      <c r="E19" s="9">
        <f>G19+Q19+Y19+AH19+AS19+BC19+BN19+BV19</f>
        <v>40</v>
      </c>
      <c r="F19" s="9">
        <f>J19+S19+AA19+AK19+AU19+BE19+BO19+BW19</f>
        <v>1.5</v>
      </c>
      <c r="G19" s="94">
        <v>10</v>
      </c>
      <c r="H19" s="109"/>
      <c r="I19" s="95"/>
      <c r="J19" s="94">
        <v>0</v>
      </c>
      <c r="K19" s="95"/>
      <c r="L19" s="10" t="s">
        <v>27</v>
      </c>
      <c r="M19" s="94">
        <v>300</v>
      </c>
      <c r="N19" s="109"/>
      <c r="O19" s="95"/>
      <c r="P19" s="10" t="s">
        <v>24</v>
      </c>
      <c r="Q19" s="94">
        <v>0</v>
      </c>
      <c r="R19" s="95"/>
      <c r="S19" s="94">
        <v>0</v>
      </c>
      <c r="T19" s="95"/>
      <c r="U19" s="94" t="s">
        <v>26</v>
      </c>
      <c r="V19" s="95"/>
      <c r="W19" s="10">
        <v>0</v>
      </c>
      <c r="X19" s="10" t="s">
        <v>26</v>
      </c>
      <c r="Y19" s="190">
        <v>0</v>
      </c>
      <c r="Z19" s="191"/>
      <c r="AA19" s="190">
        <v>0</v>
      </c>
      <c r="AB19" s="191"/>
      <c r="AC19" s="106" t="s">
        <v>86</v>
      </c>
      <c r="AD19" s="108"/>
      <c r="AE19" s="9"/>
      <c r="AF19" s="106" t="s">
        <v>86</v>
      </c>
      <c r="AG19" s="108"/>
      <c r="AH19" s="94">
        <v>10</v>
      </c>
      <c r="AI19" s="109"/>
      <c r="AJ19" s="95"/>
      <c r="AK19" s="94">
        <v>1.5</v>
      </c>
      <c r="AL19" s="95"/>
      <c r="AM19" s="10" t="s">
        <v>76</v>
      </c>
      <c r="AN19" s="94">
        <v>25</v>
      </c>
      <c r="AO19" s="109"/>
      <c r="AP19" s="95"/>
      <c r="AQ19" s="94" t="s">
        <v>90</v>
      </c>
      <c r="AR19" s="95"/>
      <c r="AS19" s="94">
        <v>0</v>
      </c>
      <c r="AT19" s="95"/>
      <c r="AU19" s="94">
        <v>0</v>
      </c>
      <c r="AV19" s="95"/>
      <c r="AW19" s="94" t="s">
        <v>26</v>
      </c>
      <c r="AX19" s="95"/>
      <c r="AY19" s="94">
        <v>0</v>
      </c>
      <c r="AZ19" s="95"/>
      <c r="BA19" s="119" t="s">
        <v>26</v>
      </c>
      <c r="BB19" s="119"/>
      <c r="BC19" s="106">
        <v>20</v>
      </c>
      <c r="BD19" s="108"/>
      <c r="BE19" s="106">
        <v>0</v>
      </c>
      <c r="BF19" s="107"/>
      <c r="BG19" s="108"/>
      <c r="BH19" s="9" t="s">
        <v>27</v>
      </c>
      <c r="BI19" s="106">
        <v>300</v>
      </c>
      <c r="BJ19" s="107"/>
      <c r="BK19" s="108"/>
      <c r="BL19" s="106" t="s">
        <v>24</v>
      </c>
      <c r="BM19" s="108"/>
      <c r="BN19" s="10">
        <v>0</v>
      </c>
      <c r="BO19" s="94">
        <v>0</v>
      </c>
      <c r="BP19" s="95"/>
      <c r="BQ19" s="94" t="s">
        <v>26</v>
      </c>
      <c r="BR19" s="95"/>
      <c r="BS19" s="94">
        <v>0</v>
      </c>
      <c r="BT19" s="95"/>
      <c r="BU19" s="10" t="s">
        <v>26</v>
      </c>
      <c r="BV19" s="9">
        <v>0</v>
      </c>
      <c r="BW19" s="9">
        <v>0</v>
      </c>
      <c r="BX19" s="9" t="s">
        <v>26</v>
      </c>
      <c r="BY19" s="9">
        <v>0</v>
      </c>
      <c r="BZ19" s="9" t="s">
        <v>26</v>
      </c>
    </row>
    <row r="20" spans="1:78" ht="20.100000000000001" customHeight="1">
      <c r="A20" s="14">
        <v>11</v>
      </c>
      <c r="B20" s="157" t="s">
        <v>44</v>
      </c>
      <c r="C20" s="158"/>
      <c r="D20" s="1" t="s">
        <v>170</v>
      </c>
      <c r="E20" s="9">
        <f>G20+Q20+Y20+AH20+AS20+BC20+BN20+BV20</f>
        <v>85</v>
      </c>
      <c r="F20" s="9">
        <f>J20+S20+AA20+AK20+AU20+BE20+BO20+BW20</f>
        <v>3.5</v>
      </c>
      <c r="G20" s="94">
        <v>35</v>
      </c>
      <c r="H20" s="109"/>
      <c r="I20" s="95"/>
      <c r="J20" s="94">
        <v>0</v>
      </c>
      <c r="K20" s="95"/>
      <c r="L20" s="10" t="s">
        <v>27</v>
      </c>
      <c r="M20" s="94">
        <v>300</v>
      </c>
      <c r="N20" s="109"/>
      <c r="O20" s="95"/>
      <c r="P20" s="10" t="s">
        <v>24</v>
      </c>
      <c r="Q20" s="94">
        <v>0</v>
      </c>
      <c r="R20" s="95"/>
      <c r="S20" s="94">
        <v>0</v>
      </c>
      <c r="T20" s="95"/>
      <c r="U20" s="94" t="s">
        <v>26</v>
      </c>
      <c r="V20" s="95"/>
      <c r="W20" s="10">
        <v>0</v>
      </c>
      <c r="X20" s="10" t="s">
        <v>26</v>
      </c>
      <c r="Y20" s="106">
        <v>0</v>
      </c>
      <c r="Z20" s="108"/>
      <c r="AA20" s="106">
        <v>0</v>
      </c>
      <c r="AB20" s="108"/>
      <c r="AC20" s="106" t="s">
        <v>26</v>
      </c>
      <c r="AD20" s="108"/>
      <c r="AE20" s="9">
        <v>0</v>
      </c>
      <c r="AF20" s="106" t="s">
        <v>26</v>
      </c>
      <c r="AG20" s="108"/>
      <c r="AH20" s="94">
        <v>25</v>
      </c>
      <c r="AI20" s="109"/>
      <c r="AJ20" s="95"/>
      <c r="AK20" s="94">
        <v>3.5</v>
      </c>
      <c r="AL20" s="95"/>
      <c r="AM20" s="10" t="s">
        <v>31</v>
      </c>
      <c r="AN20" s="94">
        <v>25</v>
      </c>
      <c r="AO20" s="109"/>
      <c r="AP20" s="95"/>
      <c r="AQ20" s="94" t="s">
        <v>24</v>
      </c>
      <c r="AR20" s="95"/>
      <c r="AS20" s="94">
        <v>0</v>
      </c>
      <c r="AT20" s="95"/>
      <c r="AU20" s="94">
        <v>0</v>
      </c>
      <c r="AV20" s="95"/>
      <c r="AW20" s="94" t="s">
        <v>26</v>
      </c>
      <c r="AX20" s="95"/>
      <c r="AY20" s="94">
        <v>0</v>
      </c>
      <c r="AZ20" s="95"/>
      <c r="BA20" s="119" t="s">
        <v>26</v>
      </c>
      <c r="BB20" s="119"/>
      <c r="BC20" s="106">
        <v>25</v>
      </c>
      <c r="BD20" s="108"/>
      <c r="BE20" s="106">
        <v>0</v>
      </c>
      <c r="BF20" s="107"/>
      <c r="BG20" s="108"/>
      <c r="BH20" s="9" t="s">
        <v>27</v>
      </c>
      <c r="BI20" s="106">
        <v>300</v>
      </c>
      <c r="BJ20" s="107"/>
      <c r="BK20" s="108"/>
      <c r="BL20" s="106" t="s">
        <v>24</v>
      </c>
      <c r="BM20" s="108"/>
      <c r="BN20" s="10">
        <v>0</v>
      </c>
      <c r="BO20" s="94">
        <v>0</v>
      </c>
      <c r="BP20" s="95"/>
      <c r="BQ20" s="94" t="s">
        <v>26</v>
      </c>
      <c r="BR20" s="95"/>
      <c r="BS20" s="94">
        <v>0</v>
      </c>
      <c r="BT20" s="95"/>
      <c r="BU20" s="10" t="s">
        <v>26</v>
      </c>
      <c r="BV20" s="9">
        <v>0</v>
      </c>
      <c r="BW20" s="9">
        <v>0</v>
      </c>
      <c r="BX20" s="9" t="s">
        <v>26</v>
      </c>
      <c r="BY20" s="9">
        <v>0</v>
      </c>
      <c r="BZ20" s="9" t="s">
        <v>26</v>
      </c>
    </row>
    <row r="21" spans="1:78" ht="24" customHeight="1">
      <c r="A21" s="143" t="s">
        <v>132</v>
      </c>
      <c r="B21" s="144"/>
      <c r="C21" s="144"/>
      <c r="D21" s="145"/>
      <c r="E21" s="17">
        <f>SUM(E16:E20)</f>
        <v>300</v>
      </c>
      <c r="F21" s="17">
        <f>SUM(F16:F20)</f>
        <v>12</v>
      </c>
      <c r="G21" s="123">
        <f>SUM(G16:G20)</f>
        <v>110</v>
      </c>
      <c r="H21" s="124"/>
      <c r="I21" s="125"/>
      <c r="J21" s="123">
        <f>SUM(J16:J20)</f>
        <v>5.5</v>
      </c>
      <c r="K21" s="125"/>
      <c r="L21" s="16" t="s">
        <v>42</v>
      </c>
      <c r="M21" s="192" t="s">
        <v>99</v>
      </c>
      <c r="N21" s="193"/>
      <c r="O21" s="194"/>
      <c r="P21" s="16" t="s">
        <v>42</v>
      </c>
      <c r="Q21" s="123">
        <f>SUM(Q16:Q20)</f>
        <v>0</v>
      </c>
      <c r="R21" s="125"/>
      <c r="S21" s="123">
        <f>SUM(S16:S20)</f>
        <v>0</v>
      </c>
      <c r="T21" s="125"/>
      <c r="U21" s="123" t="s">
        <v>42</v>
      </c>
      <c r="V21" s="125"/>
      <c r="W21" s="16" t="s">
        <v>99</v>
      </c>
      <c r="X21" s="16" t="s">
        <v>42</v>
      </c>
      <c r="Y21" s="195" t="s">
        <v>89</v>
      </c>
      <c r="Z21" s="196"/>
      <c r="AA21" s="195">
        <v>0</v>
      </c>
      <c r="AB21" s="196"/>
      <c r="AC21" s="120" t="s">
        <v>42</v>
      </c>
      <c r="AD21" s="122"/>
      <c r="AE21" s="19" t="s">
        <v>89</v>
      </c>
      <c r="AF21" s="120" t="s">
        <v>42</v>
      </c>
      <c r="AG21" s="122"/>
      <c r="AH21" s="123">
        <f>SUM(AH16:AH20)</f>
        <v>85</v>
      </c>
      <c r="AI21" s="124"/>
      <c r="AJ21" s="125"/>
      <c r="AK21" s="123">
        <f>SUM(AK16:AK20)</f>
        <v>6.5</v>
      </c>
      <c r="AL21" s="125"/>
      <c r="AM21" s="16" t="s">
        <v>42</v>
      </c>
      <c r="AN21" s="123" t="s">
        <v>99</v>
      </c>
      <c r="AO21" s="124"/>
      <c r="AP21" s="125"/>
      <c r="AQ21" s="123" t="s">
        <v>42</v>
      </c>
      <c r="AR21" s="125"/>
      <c r="AS21" s="123">
        <f>SUM(AS16:AS20)</f>
        <v>0</v>
      </c>
      <c r="AT21" s="125"/>
      <c r="AU21" s="123">
        <f>SUM(AU16:AU20)</f>
        <v>0</v>
      </c>
      <c r="AV21" s="125"/>
      <c r="AW21" s="123" t="s">
        <v>42</v>
      </c>
      <c r="AX21" s="125"/>
      <c r="AY21" s="123" t="s">
        <v>99</v>
      </c>
      <c r="AZ21" s="125"/>
      <c r="BA21" s="189" t="s">
        <v>42</v>
      </c>
      <c r="BB21" s="189"/>
      <c r="BC21" s="120">
        <f>SUM(BC16:BC20)</f>
        <v>105</v>
      </c>
      <c r="BD21" s="122"/>
      <c r="BE21" s="120">
        <f>SUM(BE16:BE20)</f>
        <v>0</v>
      </c>
      <c r="BF21" s="121"/>
      <c r="BG21" s="122"/>
      <c r="BH21" s="17" t="s">
        <v>42</v>
      </c>
      <c r="BI21" s="120" t="s">
        <v>99</v>
      </c>
      <c r="BJ21" s="121"/>
      <c r="BK21" s="122"/>
      <c r="BL21" s="120" t="s">
        <v>42</v>
      </c>
      <c r="BM21" s="122"/>
      <c r="BN21" s="16">
        <f>SUM(BN16:BN20)</f>
        <v>0</v>
      </c>
      <c r="BO21" s="123">
        <f>SUM(BO16:BO20)</f>
        <v>0</v>
      </c>
      <c r="BP21" s="125"/>
      <c r="BQ21" s="123" t="s">
        <v>42</v>
      </c>
      <c r="BR21" s="125"/>
      <c r="BS21" s="123" t="s">
        <v>99</v>
      </c>
      <c r="BT21" s="125"/>
      <c r="BU21" s="16" t="s">
        <v>42</v>
      </c>
      <c r="BV21" s="17">
        <f>SUM(BV16:BV20)</f>
        <v>0</v>
      </c>
      <c r="BW21" s="17">
        <f>SUM(BW16:BW20)</f>
        <v>0</v>
      </c>
      <c r="BX21" s="17" t="s">
        <v>42</v>
      </c>
      <c r="BY21" s="17" t="s">
        <v>99</v>
      </c>
      <c r="BZ21" s="17" t="s">
        <v>42</v>
      </c>
    </row>
    <row r="22" spans="1:78" ht="24" customHeight="1">
      <c r="A22" s="46"/>
      <c r="B22" s="47"/>
      <c r="C22" s="47"/>
      <c r="D22" s="47"/>
      <c r="E22" s="44"/>
      <c r="F22" s="44"/>
      <c r="G22" s="45"/>
      <c r="H22" s="45"/>
      <c r="I22" s="45"/>
      <c r="J22" s="45"/>
      <c r="K22" s="45"/>
      <c r="L22" s="45"/>
      <c r="M22" s="48"/>
      <c r="N22" s="48"/>
      <c r="O22" s="48"/>
      <c r="P22" s="45"/>
      <c r="Q22" s="45"/>
      <c r="R22" s="45"/>
      <c r="S22" s="45"/>
      <c r="T22" s="45"/>
      <c r="U22" s="45"/>
      <c r="V22" s="45"/>
      <c r="W22" s="45"/>
      <c r="X22" s="45"/>
      <c r="Y22" s="51"/>
      <c r="Z22" s="51"/>
      <c r="AA22" s="51"/>
      <c r="AB22" s="51"/>
      <c r="AC22" s="44"/>
      <c r="AD22" s="44"/>
      <c r="AE22" s="51"/>
      <c r="AF22" s="44"/>
      <c r="AG22" s="44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5"/>
      <c r="BO22" s="45"/>
      <c r="BP22" s="45"/>
      <c r="BQ22" s="45"/>
      <c r="BR22" s="45"/>
      <c r="BS22" s="45"/>
      <c r="BT22" s="45"/>
      <c r="BU22" s="45"/>
      <c r="BV22" s="44"/>
      <c r="BW22" s="44"/>
      <c r="BX22" s="44"/>
      <c r="BY22" s="44"/>
      <c r="BZ22" s="43"/>
    </row>
    <row r="23" spans="1:78" ht="18" customHeight="1">
      <c r="A23" s="128" t="s">
        <v>162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30"/>
    </row>
    <row r="24" spans="1:78" ht="42" customHeight="1">
      <c r="A24" s="53">
        <v>12</v>
      </c>
      <c r="B24" s="157" t="s">
        <v>131</v>
      </c>
      <c r="C24" s="158"/>
      <c r="D24" s="1" t="s">
        <v>176</v>
      </c>
      <c r="E24" s="9">
        <f>G24+Q24+Y24+AH24+AS24+BC24+BN24+BV24</f>
        <v>45</v>
      </c>
      <c r="F24" s="9">
        <f>J24+S24+AA24+AK24+AU24+BE24+BO24+BW24</f>
        <v>1.5</v>
      </c>
      <c r="G24" s="94">
        <v>20</v>
      </c>
      <c r="H24" s="109"/>
      <c r="I24" s="95"/>
      <c r="J24" s="94">
        <v>0</v>
      </c>
      <c r="K24" s="95"/>
      <c r="L24" s="10" t="s">
        <v>85</v>
      </c>
      <c r="M24" s="94">
        <v>300</v>
      </c>
      <c r="N24" s="109"/>
      <c r="O24" s="95"/>
      <c r="P24" s="10" t="s">
        <v>24</v>
      </c>
      <c r="Q24" s="94">
        <v>0</v>
      </c>
      <c r="R24" s="95"/>
      <c r="S24" s="94">
        <v>0</v>
      </c>
      <c r="T24" s="95"/>
      <c r="U24" s="94" t="s">
        <v>26</v>
      </c>
      <c r="V24" s="95"/>
      <c r="W24" s="10">
        <v>0</v>
      </c>
      <c r="X24" s="10" t="s">
        <v>26</v>
      </c>
      <c r="Y24" s="106">
        <v>0</v>
      </c>
      <c r="Z24" s="108"/>
      <c r="AA24" s="106">
        <v>0</v>
      </c>
      <c r="AB24" s="108"/>
      <c r="AC24" s="106" t="s">
        <v>26</v>
      </c>
      <c r="AD24" s="108"/>
      <c r="AE24" s="9">
        <v>0</v>
      </c>
      <c r="AF24" s="106" t="s">
        <v>26</v>
      </c>
      <c r="AG24" s="108"/>
      <c r="AH24" s="94">
        <v>10</v>
      </c>
      <c r="AI24" s="109"/>
      <c r="AJ24" s="95"/>
      <c r="AK24" s="94">
        <v>1.5</v>
      </c>
      <c r="AL24" s="95"/>
      <c r="AM24" s="10" t="s">
        <v>76</v>
      </c>
      <c r="AN24" s="94">
        <v>25</v>
      </c>
      <c r="AO24" s="109"/>
      <c r="AP24" s="95"/>
      <c r="AQ24" s="94" t="s">
        <v>24</v>
      </c>
      <c r="AR24" s="95"/>
      <c r="AS24" s="94">
        <v>0</v>
      </c>
      <c r="AT24" s="95"/>
      <c r="AU24" s="94">
        <v>0</v>
      </c>
      <c r="AV24" s="95"/>
      <c r="AW24" s="94" t="s">
        <v>26</v>
      </c>
      <c r="AX24" s="95"/>
      <c r="AY24" s="94">
        <v>0</v>
      </c>
      <c r="AZ24" s="95"/>
      <c r="BA24" s="119" t="s">
        <v>26</v>
      </c>
      <c r="BB24" s="119"/>
      <c r="BC24" s="106">
        <v>15</v>
      </c>
      <c r="BD24" s="108"/>
      <c r="BE24" s="106">
        <v>0</v>
      </c>
      <c r="BF24" s="107"/>
      <c r="BG24" s="108"/>
      <c r="BH24" s="9" t="s">
        <v>27</v>
      </c>
      <c r="BI24" s="106">
        <v>300</v>
      </c>
      <c r="BJ24" s="107"/>
      <c r="BK24" s="108"/>
      <c r="BL24" s="106" t="s">
        <v>24</v>
      </c>
      <c r="BM24" s="108"/>
      <c r="BN24" s="10">
        <v>0</v>
      </c>
      <c r="BO24" s="94">
        <v>0</v>
      </c>
      <c r="BP24" s="95"/>
      <c r="BQ24" s="94" t="s">
        <v>26</v>
      </c>
      <c r="BR24" s="95"/>
      <c r="BS24" s="94">
        <v>0</v>
      </c>
      <c r="BT24" s="95"/>
      <c r="BU24" s="10" t="s">
        <v>26</v>
      </c>
      <c r="BV24" s="9">
        <v>0</v>
      </c>
      <c r="BW24" s="9">
        <v>0</v>
      </c>
      <c r="BX24" s="9" t="s">
        <v>26</v>
      </c>
      <c r="BY24" s="9">
        <v>0</v>
      </c>
      <c r="BZ24" s="9" t="s">
        <v>26</v>
      </c>
    </row>
    <row r="25" spans="1:78" ht="40.9" customHeight="1">
      <c r="A25" s="14">
        <v>13</v>
      </c>
      <c r="B25" s="155" t="s">
        <v>124</v>
      </c>
      <c r="C25" s="156"/>
      <c r="D25" s="2" t="s">
        <v>176</v>
      </c>
      <c r="E25" s="9">
        <f>G25+Q25+Y25+AH25+AS25+BC25+BN25+BV25</f>
        <v>35</v>
      </c>
      <c r="F25" s="9">
        <f>J25+S25+AA25+AK25+AU25+BE25+BO25+BW25</f>
        <v>1.5</v>
      </c>
      <c r="G25" s="94">
        <v>10</v>
      </c>
      <c r="H25" s="109"/>
      <c r="I25" s="95"/>
      <c r="J25" s="94">
        <v>0</v>
      </c>
      <c r="K25" s="95"/>
      <c r="L25" s="10" t="s">
        <v>27</v>
      </c>
      <c r="M25" s="94">
        <v>300</v>
      </c>
      <c r="N25" s="109"/>
      <c r="O25" s="95"/>
      <c r="P25" s="10" t="s">
        <v>24</v>
      </c>
      <c r="Q25" s="94">
        <v>0</v>
      </c>
      <c r="R25" s="95"/>
      <c r="S25" s="94">
        <v>0</v>
      </c>
      <c r="T25" s="95"/>
      <c r="U25" s="94" t="s">
        <v>26</v>
      </c>
      <c r="V25" s="95"/>
      <c r="W25" s="10">
        <v>0</v>
      </c>
      <c r="X25" s="10" t="s">
        <v>26</v>
      </c>
      <c r="Y25" s="106">
        <v>0</v>
      </c>
      <c r="Z25" s="108"/>
      <c r="AA25" s="106">
        <v>0</v>
      </c>
      <c r="AB25" s="108"/>
      <c r="AC25" s="106" t="s">
        <v>26</v>
      </c>
      <c r="AD25" s="108"/>
      <c r="AE25" s="9">
        <v>0</v>
      </c>
      <c r="AF25" s="106" t="s">
        <v>26</v>
      </c>
      <c r="AG25" s="108"/>
      <c r="AH25" s="94">
        <v>10</v>
      </c>
      <c r="AI25" s="109"/>
      <c r="AJ25" s="95"/>
      <c r="AK25" s="94">
        <v>1.5</v>
      </c>
      <c r="AL25" s="95"/>
      <c r="AM25" s="10" t="s">
        <v>31</v>
      </c>
      <c r="AN25" s="94">
        <v>25</v>
      </c>
      <c r="AO25" s="109"/>
      <c r="AP25" s="95"/>
      <c r="AQ25" s="94" t="s">
        <v>24</v>
      </c>
      <c r="AR25" s="95"/>
      <c r="AS25" s="94">
        <v>0</v>
      </c>
      <c r="AT25" s="95"/>
      <c r="AU25" s="94">
        <v>0</v>
      </c>
      <c r="AV25" s="95"/>
      <c r="AW25" s="94" t="s">
        <v>26</v>
      </c>
      <c r="AX25" s="95"/>
      <c r="AY25" s="94">
        <v>0</v>
      </c>
      <c r="AZ25" s="95"/>
      <c r="BA25" s="119" t="s">
        <v>26</v>
      </c>
      <c r="BB25" s="119"/>
      <c r="BC25" s="106">
        <v>15</v>
      </c>
      <c r="BD25" s="108"/>
      <c r="BE25" s="106">
        <v>0</v>
      </c>
      <c r="BF25" s="107"/>
      <c r="BG25" s="108"/>
      <c r="BH25" s="9" t="s">
        <v>85</v>
      </c>
      <c r="BI25" s="106">
        <v>300</v>
      </c>
      <c r="BJ25" s="107"/>
      <c r="BK25" s="108"/>
      <c r="BL25" s="106" t="s">
        <v>90</v>
      </c>
      <c r="BM25" s="108"/>
      <c r="BN25" s="10">
        <v>0</v>
      </c>
      <c r="BO25" s="94">
        <v>0</v>
      </c>
      <c r="BP25" s="95"/>
      <c r="BQ25" s="94" t="s">
        <v>26</v>
      </c>
      <c r="BR25" s="95"/>
      <c r="BS25" s="94">
        <v>0</v>
      </c>
      <c r="BT25" s="95"/>
      <c r="BU25" s="10" t="s">
        <v>26</v>
      </c>
      <c r="BV25" s="9">
        <v>0</v>
      </c>
      <c r="BW25" s="9">
        <v>0</v>
      </c>
      <c r="BX25" s="9" t="s">
        <v>26</v>
      </c>
      <c r="BY25" s="9">
        <v>0</v>
      </c>
      <c r="BZ25" s="9" t="s">
        <v>26</v>
      </c>
    </row>
    <row r="26" spans="1:78" ht="28.9" customHeight="1">
      <c r="A26" s="14">
        <v>14</v>
      </c>
      <c r="B26" s="157" t="s">
        <v>47</v>
      </c>
      <c r="C26" s="158"/>
      <c r="D26" s="1" t="s">
        <v>186</v>
      </c>
      <c r="E26" s="9">
        <f>G26+Q26+Y26+AH26+AS26+BC26+BN26+BV26</f>
        <v>40</v>
      </c>
      <c r="F26" s="9">
        <f>J26+S26+AA26+AK26+AU26+BE26+BO26+BW26</f>
        <v>1.5</v>
      </c>
      <c r="G26" s="94">
        <v>10</v>
      </c>
      <c r="H26" s="109"/>
      <c r="I26" s="95"/>
      <c r="J26" s="94">
        <v>0</v>
      </c>
      <c r="K26" s="95"/>
      <c r="L26" s="10" t="s">
        <v>27</v>
      </c>
      <c r="M26" s="94">
        <v>300</v>
      </c>
      <c r="N26" s="109"/>
      <c r="O26" s="95"/>
      <c r="P26" s="10" t="s">
        <v>24</v>
      </c>
      <c r="Q26" s="94">
        <v>0</v>
      </c>
      <c r="R26" s="95"/>
      <c r="S26" s="94">
        <v>0</v>
      </c>
      <c r="T26" s="95"/>
      <c r="U26" s="94" t="s">
        <v>26</v>
      </c>
      <c r="V26" s="95"/>
      <c r="W26" s="10">
        <v>0</v>
      </c>
      <c r="X26" s="10" t="s">
        <v>26</v>
      </c>
      <c r="Y26" s="106">
        <v>0</v>
      </c>
      <c r="Z26" s="108"/>
      <c r="AA26" s="106">
        <v>0</v>
      </c>
      <c r="AB26" s="108"/>
      <c r="AC26" s="106">
        <v>0</v>
      </c>
      <c r="AD26" s="108"/>
      <c r="AE26" s="9">
        <v>0</v>
      </c>
      <c r="AF26" s="106">
        <v>0</v>
      </c>
      <c r="AG26" s="108"/>
      <c r="AH26" s="94">
        <v>15</v>
      </c>
      <c r="AI26" s="109"/>
      <c r="AJ26" s="95"/>
      <c r="AK26" s="94">
        <v>1.5</v>
      </c>
      <c r="AL26" s="95"/>
      <c r="AM26" s="10" t="s">
        <v>76</v>
      </c>
      <c r="AN26" s="94">
        <v>25</v>
      </c>
      <c r="AO26" s="109"/>
      <c r="AP26" s="95"/>
      <c r="AQ26" s="94" t="s">
        <v>90</v>
      </c>
      <c r="AR26" s="95"/>
      <c r="AS26" s="94">
        <v>0</v>
      </c>
      <c r="AT26" s="95"/>
      <c r="AU26" s="94">
        <v>0</v>
      </c>
      <c r="AV26" s="95"/>
      <c r="AW26" s="94" t="s">
        <v>26</v>
      </c>
      <c r="AX26" s="95"/>
      <c r="AY26" s="94">
        <v>0</v>
      </c>
      <c r="AZ26" s="95"/>
      <c r="BA26" s="119" t="s">
        <v>26</v>
      </c>
      <c r="BB26" s="119"/>
      <c r="BC26" s="106">
        <v>15</v>
      </c>
      <c r="BD26" s="108"/>
      <c r="BE26" s="106">
        <v>0</v>
      </c>
      <c r="BF26" s="107"/>
      <c r="BG26" s="108"/>
      <c r="BH26" s="9" t="s">
        <v>27</v>
      </c>
      <c r="BI26" s="106">
        <v>300</v>
      </c>
      <c r="BJ26" s="107"/>
      <c r="BK26" s="108"/>
      <c r="BL26" s="106" t="s">
        <v>24</v>
      </c>
      <c r="BM26" s="108"/>
      <c r="BN26" s="10">
        <v>0</v>
      </c>
      <c r="BO26" s="94">
        <v>0</v>
      </c>
      <c r="BP26" s="95"/>
      <c r="BQ26" s="94" t="s">
        <v>26</v>
      </c>
      <c r="BR26" s="95"/>
      <c r="BS26" s="94">
        <v>0</v>
      </c>
      <c r="BT26" s="95"/>
      <c r="BU26" s="10" t="s">
        <v>26</v>
      </c>
      <c r="BV26" s="9">
        <v>0</v>
      </c>
      <c r="BW26" s="9">
        <v>0</v>
      </c>
      <c r="BX26" s="9" t="s">
        <v>26</v>
      </c>
      <c r="BY26" s="9">
        <v>0</v>
      </c>
      <c r="BZ26" s="9" t="s">
        <v>26</v>
      </c>
    </row>
    <row r="27" spans="1:78" ht="29.25" customHeight="1">
      <c r="A27" s="14">
        <v>15</v>
      </c>
      <c r="B27" s="305" t="s">
        <v>148</v>
      </c>
      <c r="C27" s="306"/>
      <c r="D27" s="1" t="s">
        <v>189</v>
      </c>
      <c r="E27" s="9">
        <f>G27+Q27+Y27+AH27+AS27+BC27+BN27+BV27</f>
        <v>30</v>
      </c>
      <c r="F27" s="9">
        <f>J27+S27+AA27+AK27+AU27+BE27+BO27+BW27</f>
        <v>1</v>
      </c>
      <c r="G27" s="94">
        <v>10</v>
      </c>
      <c r="H27" s="109"/>
      <c r="I27" s="95"/>
      <c r="J27" s="94">
        <v>0</v>
      </c>
      <c r="K27" s="95"/>
      <c r="L27" s="10" t="s">
        <v>85</v>
      </c>
      <c r="M27" s="94">
        <v>300</v>
      </c>
      <c r="N27" s="109"/>
      <c r="O27" s="95"/>
      <c r="P27" s="10" t="s">
        <v>26</v>
      </c>
      <c r="Q27" s="94">
        <v>0</v>
      </c>
      <c r="R27" s="95"/>
      <c r="S27" s="94">
        <v>0</v>
      </c>
      <c r="T27" s="95"/>
      <c r="U27" s="94" t="s">
        <v>26</v>
      </c>
      <c r="V27" s="95"/>
      <c r="W27" s="10">
        <v>0</v>
      </c>
      <c r="X27" s="10" t="s">
        <v>26</v>
      </c>
      <c r="Y27" s="106">
        <v>0</v>
      </c>
      <c r="Z27" s="108"/>
      <c r="AA27" s="106">
        <v>0</v>
      </c>
      <c r="AB27" s="108"/>
      <c r="AC27" s="106" t="s">
        <v>26</v>
      </c>
      <c r="AD27" s="108"/>
      <c r="AE27" s="9">
        <v>0</v>
      </c>
      <c r="AF27" s="106" t="s">
        <v>26</v>
      </c>
      <c r="AG27" s="108"/>
      <c r="AH27" s="94">
        <v>5</v>
      </c>
      <c r="AI27" s="109"/>
      <c r="AJ27" s="95"/>
      <c r="AK27" s="94">
        <v>1</v>
      </c>
      <c r="AL27" s="95"/>
      <c r="AM27" s="10" t="s">
        <v>76</v>
      </c>
      <c r="AN27" s="94">
        <v>25</v>
      </c>
      <c r="AO27" s="109"/>
      <c r="AP27" s="95"/>
      <c r="AQ27" s="94" t="s">
        <v>90</v>
      </c>
      <c r="AR27" s="95"/>
      <c r="AS27" s="94">
        <v>0</v>
      </c>
      <c r="AT27" s="95"/>
      <c r="AU27" s="94">
        <v>0</v>
      </c>
      <c r="AV27" s="95"/>
      <c r="AW27" s="94" t="s">
        <v>26</v>
      </c>
      <c r="AX27" s="95"/>
      <c r="AY27" s="94">
        <v>0</v>
      </c>
      <c r="AZ27" s="95"/>
      <c r="BA27" s="119" t="s">
        <v>26</v>
      </c>
      <c r="BB27" s="119"/>
      <c r="BC27" s="106">
        <v>15</v>
      </c>
      <c r="BD27" s="108"/>
      <c r="BE27" s="106">
        <v>0</v>
      </c>
      <c r="BF27" s="107"/>
      <c r="BG27" s="108"/>
      <c r="BH27" s="9" t="s">
        <v>85</v>
      </c>
      <c r="BI27" s="106">
        <v>300</v>
      </c>
      <c r="BJ27" s="107"/>
      <c r="BK27" s="108"/>
      <c r="BL27" s="106" t="s">
        <v>90</v>
      </c>
      <c r="BM27" s="108"/>
      <c r="BN27" s="10">
        <v>0</v>
      </c>
      <c r="BO27" s="94">
        <v>0</v>
      </c>
      <c r="BP27" s="95"/>
      <c r="BQ27" s="94">
        <v>0</v>
      </c>
      <c r="BR27" s="95"/>
      <c r="BS27" s="94">
        <v>0</v>
      </c>
      <c r="BT27" s="95"/>
      <c r="BU27" s="10">
        <v>0</v>
      </c>
      <c r="BV27" s="9">
        <v>0</v>
      </c>
      <c r="BW27" s="9">
        <v>0</v>
      </c>
      <c r="BX27" s="9" t="s">
        <v>26</v>
      </c>
      <c r="BY27" s="9">
        <v>0</v>
      </c>
      <c r="BZ27" s="9" t="s">
        <v>26</v>
      </c>
    </row>
    <row r="28" spans="1:78" ht="20.100000000000001" customHeight="1">
      <c r="A28" s="14">
        <v>16</v>
      </c>
      <c r="B28" s="157" t="s">
        <v>48</v>
      </c>
      <c r="C28" s="158"/>
      <c r="D28" s="1" t="s">
        <v>168</v>
      </c>
      <c r="E28" s="9">
        <f>G28+Q28+Y28+AH28+AS28+BC28+BN28+BV28</f>
        <v>140</v>
      </c>
      <c r="F28" s="9">
        <f>J28+S28+AA28+AK28+AU28+BE28+BO28+BW28</f>
        <v>5</v>
      </c>
      <c r="G28" s="94">
        <v>30</v>
      </c>
      <c r="H28" s="109"/>
      <c r="I28" s="95"/>
      <c r="J28" s="94">
        <v>0</v>
      </c>
      <c r="K28" s="95"/>
      <c r="L28" s="10" t="s">
        <v>27</v>
      </c>
      <c r="M28" s="94">
        <v>300</v>
      </c>
      <c r="N28" s="109"/>
      <c r="O28" s="95"/>
      <c r="P28" s="10" t="s">
        <v>24</v>
      </c>
      <c r="Q28" s="94">
        <v>0</v>
      </c>
      <c r="R28" s="95"/>
      <c r="S28" s="94">
        <v>0</v>
      </c>
      <c r="T28" s="95"/>
      <c r="U28" s="94" t="s">
        <v>26</v>
      </c>
      <c r="V28" s="95"/>
      <c r="W28" s="10">
        <v>0</v>
      </c>
      <c r="X28" s="10" t="s">
        <v>26</v>
      </c>
      <c r="Y28" s="106">
        <v>80</v>
      </c>
      <c r="Z28" s="108"/>
      <c r="AA28" s="106">
        <v>5</v>
      </c>
      <c r="AB28" s="108"/>
      <c r="AC28" s="106" t="s">
        <v>31</v>
      </c>
      <c r="AD28" s="108"/>
      <c r="AE28" s="9">
        <v>10</v>
      </c>
      <c r="AF28" s="106" t="s">
        <v>24</v>
      </c>
      <c r="AG28" s="108"/>
      <c r="AH28" s="94">
        <v>0</v>
      </c>
      <c r="AI28" s="109"/>
      <c r="AJ28" s="95"/>
      <c r="AK28" s="94">
        <v>0</v>
      </c>
      <c r="AL28" s="95"/>
      <c r="AM28" s="10" t="s">
        <v>26</v>
      </c>
      <c r="AN28" s="94">
        <v>0</v>
      </c>
      <c r="AO28" s="109"/>
      <c r="AP28" s="95"/>
      <c r="AQ28" s="94" t="s">
        <v>26</v>
      </c>
      <c r="AR28" s="95"/>
      <c r="AS28" s="94">
        <v>0</v>
      </c>
      <c r="AT28" s="95"/>
      <c r="AU28" s="94">
        <v>0</v>
      </c>
      <c r="AV28" s="95"/>
      <c r="AW28" s="94" t="s">
        <v>26</v>
      </c>
      <c r="AX28" s="95"/>
      <c r="AY28" s="94">
        <v>0</v>
      </c>
      <c r="AZ28" s="95"/>
      <c r="BA28" s="119" t="s">
        <v>26</v>
      </c>
      <c r="BB28" s="119"/>
      <c r="BC28" s="106">
        <v>30</v>
      </c>
      <c r="BD28" s="108"/>
      <c r="BE28" s="106">
        <v>0</v>
      </c>
      <c r="BF28" s="107"/>
      <c r="BG28" s="108"/>
      <c r="BH28" s="9" t="s">
        <v>27</v>
      </c>
      <c r="BI28" s="106">
        <v>300</v>
      </c>
      <c r="BJ28" s="107"/>
      <c r="BK28" s="108"/>
      <c r="BL28" s="106" t="s">
        <v>24</v>
      </c>
      <c r="BM28" s="108"/>
      <c r="BN28" s="10">
        <v>0</v>
      </c>
      <c r="BO28" s="94">
        <v>0</v>
      </c>
      <c r="BP28" s="95"/>
      <c r="BQ28" s="94" t="s">
        <v>26</v>
      </c>
      <c r="BR28" s="95"/>
      <c r="BS28" s="94">
        <v>0</v>
      </c>
      <c r="BT28" s="95"/>
      <c r="BU28" s="10" t="s">
        <v>26</v>
      </c>
      <c r="BV28" s="9">
        <v>0</v>
      </c>
      <c r="BW28" s="9">
        <v>0</v>
      </c>
      <c r="BX28" s="9" t="s">
        <v>26</v>
      </c>
      <c r="BY28" s="9">
        <v>0</v>
      </c>
      <c r="BZ28" s="9" t="s">
        <v>26</v>
      </c>
    </row>
    <row r="29" spans="1:78" ht="27.75" customHeight="1">
      <c r="A29" s="146" t="s">
        <v>133</v>
      </c>
      <c r="B29" s="147"/>
      <c r="C29" s="147"/>
      <c r="D29" s="148"/>
      <c r="E29" s="17">
        <f>SUM(E24:E28)</f>
        <v>290</v>
      </c>
      <c r="F29" s="17">
        <f>SUM(F24:F28)</f>
        <v>10.5</v>
      </c>
      <c r="G29" s="123">
        <f>SUM(G24:G28)</f>
        <v>80</v>
      </c>
      <c r="H29" s="124"/>
      <c r="I29" s="125"/>
      <c r="J29" s="123">
        <f>SUM(J24:J28)</f>
        <v>0</v>
      </c>
      <c r="K29" s="125"/>
      <c r="L29" s="16" t="s">
        <v>42</v>
      </c>
      <c r="M29" s="123" t="s">
        <v>99</v>
      </c>
      <c r="N29" s="124"/>
      <c r="O29" s="125"/>
      <c r="P29" s="16" t="s">
        <v>42</v>
      </c>
      <c r="Q29" s="123">
        <f>SUM(Q24:Q28)</f>
        <v>0</v>
      </c>
      <c r="R29" s="125"/>
      <c r="S29" s="123">
        <f>SUM(S24:S28)</f>
        <v>0</v>
      </c>
      <c r="T29" s="125"/>
      <c r="U29" s="123" t="s">
        <v>42</v>
      </c>
      <c r="V29" s="125"/>
      <c r="W29" s="16" t="s">
        <v>99</v>
      </c>
      <c r="X29" s="16" t="s">
        <v>42</v>
      </c>
      <c r="Y29" s="120">
        <f>SUM(Y24:Y28)</f>
        <v>80</v>
      </c>
      <c r="Z29" s="122"/>
      <c r="AA29" s="120">
        <f>SUM(AA24:AA28)</f>
        <v>5</v>
      </c>
      <c r="AB29" s="122"/>
      <c r="AC29" s="120" t="s">
        <v>42</v>
      </c>
      <c r="AD29" s="122"/>
      <c r="AE29" s="17" t="s">
        <v>99</v>
      </c>
      <c r="AF29" s="120" t="s">
        <v>42</v>
      </c>
      <c r="AG29" s="122"/>
      <c r="AH29" s="123">
        <f>SUM(AH24:AH28)</f>
        <v>40</v>
      </c>
      <c r="AI29" s="124"/>
      <c r="AJ29" s="125"/>
      <c r="AK29" s="123">
        <f>SUM(AK24:AK28)</f>
        <v>5.5</v>
      </c>
      <c r="AL29" s="125"/>
      <c r="AM29" s="16" t="s">
        <v>42</v>
      </c>
      <c r="AN29" s="123" t="s">
        <v>99</v>
      </c>
      <c r="AO29" s="124"/>
      <c r="AP29" s="125"/>
      <c r="AQ29" s="123" t="s">
        <v>42</v>
      </c>
      <c r="AR29" s="125"/>
      <c r="AS29" s="123">
        <f>SUM(AS24:AS28)</f>
        <v>0</v>
      </c>
      <c r="AT29" s="125"/>
      <c r="AU29" s="123">
        <f>SUM(AU24:AU28)</f>
        <v>0</v>
      </c>
      <c r="AV29" s="125"/>
      <c r="AW29" s="123" t="s">
        <v>42</v>
      </c>
      <c r="AX29" s="125"/>
      <c r="AY29" s="123">
        <f>SUM(AY24:AY28)</f>
        <v>0</v>
      </c>
      <c r="AZ29" s="125"/>
      <c r="BA29" s="189" t="s">
        <v>42</v>
      </c>
      <c r="BB29" s="189"/>
      <c r="BC29" s="120">
        <f>SUM(BC24:BC28)</f>
        <v>90</v>
      </c>
      <c r="BD29" s="122"/>
      <c r="BE29" s="120">
        <f>SUM(BE24:BE28)</f>
        <v>0</v>
      </c>
      <c r="BF29" s="121"/>
      <c r="BG29" s="122"/>
      <c r="BH29" s="17" t="s">
        <v>42</v>
      </c>
      <c r="BI29" s="120">
        <v>0</v>
      </c>
      <c r="BJ29" s="121"/>
      <c r="BK29" s="122"/>
      <c r="BL29" s="120" t="s">
        <v>42</v>
      </c>
      <c r="BM29" s="122"/>
      <c r="BN29" s="16">
        <f>SUM(BN24:BN28)</f>
        <v>0</v>
      </c>
      <c r="BO29" s="123">
        <f>SUM(BO24:BO28)</f>
        <v>0</v>
      </c>
      <c r="BP29" s="125"/>
      <c r="BQ29" s="123" t="s">
        <v>42</v>
      </c>
      <c r="BR29" s="125"/>
      <c r="BS29" s="123">
        <f>SUM(BS24:BS28)</f>
        <v>0</v>
      </c>
      <c r="BT29" s="125"/>
      <c r="BU29" s="16" t="s">
        <v>42</v>
      </c>
      <c r="BV29" s="17">
        <f>SUM(BV24:BV28)</f>
        <v>0</v>
      </c>
      <c r="BW29" s="17">
        <f>SUM(BW24:BW28)</f>
        <v>0</v>
      </c>
      <c r="BX29" s="17" t="s">
        <v>42</v>
      </c>
      <c r="BY29" s="17">
        <f>SUM(BY24:BY28)</f>
        <v>0</v>
      </c>
      <c r="BZ29" s="17" t="s">
        <v>42</v>
      </c>
    </row>
    <row r="30" spans="1:78" ht="33.75" customHeight="1">
      <c r="A30" s="137" t="s">
        <v>49</v>
      </c>
      <c r="B30" s="138"/>
      <c r="C30" s="138"/>
      <c r="D30" s="139"/>
      <c r="E30" s="49">
        <f>E14+E21+E29</f>
        <v>780</v>
      </c>
      <c r="F30" s="49">
        <f>F14+F21+F29</f>
        <v>30</v>
      </c>
      <c r="G30" s="131">
        <f>G14+G21+G29</f>
        <v>320</v>
      </c>
      <c r="H30" s="197"/>
      <c r="I30" s="132"/>
      <c r="J30" s="131">
        <f>J14+J21+J29</f>
        <v>9</v>
      </c>
      <c r="K30" s="132"/>
      <c r="L30" s="20" t="s">
        <v>42</v>
      </c>
      <c r="M30" s="131" t="s">
        <v>99</v>
      </c>
      <c r="N30" s="197"/>
      <c r="O30" s="132"/>
      <c r="P30" s="16" t="s">
        <v>42</v>
      </c>
      <c r="Q30" s="131">
        <f>Q14+Q21+Q29</f>
        <v>0</v>
      </c>
      <c r="R30" s="132"/>
      <c r="S30" s="131">
        <f>S14+S21+S29</f>
        <v>0</v>
      </c>
      <c r="T30" s="132"/>
      <c r="U30" s="131" t="s">
        <v>42</v>
      </c>
      <c r="V30" s="132"/>
      <c r="W30" s="20" t="s">
        <v>99</v>
      </c>
      <c r="X30" s="16" t="s">
        <v>42</v>
      </c>
      <c r="Y30" s="131">
        <f>Y14+Y20+Y29</f>
        <v>80</v>
      </c>
      <c r="Z30" s="132"/>
      <c r="AA30" s="131">
        <f>AA14+AA21+AA29</f>
        <v>5</v>
      </c>
      <c r="AB30" s="132"/>
      <c r="AC30" s="131" t="s">
        <v>42</v>
      </c>
      <c r="AD30" s="132"/>
      <c r="AE30" s="20" t="s">
        <v>99</v>
      </c>
      <c r="AF30" s="123" t="s">
        <v>42</v>
      </c>
      <c r="AG30" s="125"/>
      <c r="AH30" s="131">
        <f>AH14+AH21+AH29</f>
        <v>150</v>
      </c>
      <c r="AI30" s="197"/>
      <c r="AJ30" s="132"/>
      <c r="AK30" s="131">
        <f>AK14+AK21+AK29</f>
        <v>16</v>
      </c>
      <c r="AL30" s="132"/>
      <c r="AM30" s="20" t="s">
        <v>42</v>
      </c>
      <c r="AN30" s="131" t="s">
        <v>99</v>
      </c>
      <c r="AO30" s="197"/>
      <c r="AP30" s="132"/>
      <c r="AQ30" s="123" t="s">
        <v>42</v>
      </c>
      <c r="AR30" s="125"/>
      <c r="AS30" s="131">
        <f>AS14+AS21+AS29</f>
        <v>0</v>
      </c>
      <c r="AT30" s="132"/>
      <c r="AU30" s="131">
        <f>AU14+AU21+AU29</f>
        <v>0</v>
      </c>
      <c r="AV30" s="132"/>
      <c r="AW30" s="131" t="s">
        <v>42</v>
      </c>
      <c r="AX30" s="132"/>
      <c r="AY30" s="131" t="s">
        <v>99</v>
      </c>
      <c r="AZ30" s="132"/>
      <c r="BA30" s="189" t="s">
        <v>42</v>
      </c>
      <c r="BB30" s="189"/>
      <c r="BC30" s="131">
        <f>BC14+BC21+BC29</f>
        <v>230</v>
      </c>
      <c r="BD30" s="132"/>
      <c r="BE30" s="131">
        <f>BE14+BE21+BE29</f>
        <v>0</v>
      </c>
      <c r="BF30" s="197"/>
      <c r="BG30" s="132"/>
      <c r="BH30" s="20" t="s">
        <v>42</v>
      </c>
      <c r="BI30" s="131" t="s">
        <v>99</v>
      </c>
      <c r="BJ30" s="197"/>
      <c r="BK30" s="132"/>
      <c r="BL30" s="123" t="s">
        <v>42</v>
      </c>
      <c r="BM30" s="125"/>
      <c r="BN30" s="20">
        <f>BN14+BN21+BN29</f>
        <v>0</v>
      </c>
      <c r="BO30" s="131">
        <f>BO14+BO21+BO29</f>
        <v>0</v>
      </c>
      <c r="BP30" s="132"/>
      <c r="BQ30" s="131" t="s">
        <v>42</v>
      </c>
      <c r="BR30" s="132"/>
      <c r="BS30" s="131" t="s">
        <v>99</v>
      </c>
      <c r="BT30" s="132"/>
      <c r="BU30" s="16" t="s">
        <v>42</v>
      </c>
      <c r="BV30" s="20">
        <f>BV14+BV21+BV29</f>
        <v>0</v>
      </c>
      <c r="BW30" s="20">
        <f>BW14+BW21+BW29</f>
        <v>0</v>
      </c>
      <c r="BX30" s="20" t="s">
        <v>42</v>
      </c>
      <c r="BY30" s="20" t="s">
        <v>99</v>
      </c>
      <c r="BZ30" s="16" t="s">
        <v>42</v>
      </c>
    </row>
    <row r="31" spans="1:78" ht="14.1" customHeight="1">
      <c r="A31" s="140"/>
      <c r="B31" s="141"/>
      <c r="C31" s="141"/>
      <c r="D31" s="142"/>
      <c r="E31" s="126" t="s">
        <v>158</v>
      </c>
      <c r="F31" s="127"/>
      <c r="G31" s="127"/>
      <c r="H31" s="127"/>
      <c r="I31" s="127"/>
      <c r="J31" s="127"/>
      <c r="K31" s="127"/>
      <c r="L31" s="127"/>
      <c r="M31" s="92">
        <v>2</v>
      </c>
      <c r="N31" s="92"/>
      <c r="O31" s="92"/>
      <c r="P31" s="93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</row>
    <row r="32" spans="1:78" ht="11.25" customHeight="1">
      <c r="A32" s="128" t="s">
        <v>145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30"/>
    </row>
    <row r="33" spans="1:78" ht="40.9" customHeight="1">
      <c r="A33" s="14">
        <v>17</v>
      </c>
      <c r="B33" s="198" t="s">
        <v>45</v>
      </c>
      <c r="C33" s="199"/>
      <c r="D33" s="2" t="s">
        <v>176</v>
      </c>
      <c r="E33" s="9">
        <f>G33+Q33+Y33+AH33+AS33+BC33+BN33+BV33</f>
        <v>4</v>
      </c>
      <c r="F33" s="9">
        <f>J33+S33+AA33+AK33+AU33+BE33+BO33+BW33</f>
        <v>0</v>
      </c>
      <c r="G33" s="94">
        <v>4</v>
      </c>
      <c r="H33" s="109"/>
      <c r="I33" s="95"/>
      <c r="J33" s="94">
        <v>0</v>
      </c>
      <c r="K33" s="95"/>
      <c r="L33" s="10" t="s">
        <v>27</v>
      </c>
      <c r="M33" s="94">
        <v>300</v>
      </c>
      <c r="N33" s="109"/>
      <c r="O33" s="95"/>
      <c r="P33" s="10" t="s">
        <v>24</v>
      </c>
      <c r="Q33" s="94">
        <v>0</v>
      </c>
      <c r="R33" s="95"/>
      <c r="S33" s="94">
        <v>0</v>
      </c>
      <c r="T33" s="95"/>
      <c r="U33" s="94" t="s">
        <v>26</v>
      </c>
      <c r="V33" s="95"/>
      <c r="W33" s="10">
        <v>0</v>
      </c>
      <c r="X33" s="10" t="s">
        <v>26</v>
      </c>
      <c r="Y33" s="106">
        <v>0</v>
      </c>
      <c r="Z33" s="108"/>
      <c r="AA33" s="106">
        <v>0</v>
      </c>
      <c r="AB33" s="108"/>
      <c r="AC33" s="106" t="s">
        <v>26</v>
      </c>
      <c r="AD33" s="108"/>
      <c r="AE33" s="9">
        <v>0</v>
      </c>
      <c r="AF33" s="106" t="s">
        <v>26</v>
      </c>
      <c r="AG33" s="108"/>
      <c r="AH33" s="94">
        <v>0</v>
      </c>
      <c r="AI33" s="109"/>
      <c r="AJ33" s="95"/>
      <c r="AK33" s="94">
        <v>0</v>
      </c>
      <c r="AL33" s="95"/>
      <c r="AM33" s="10" t="s">
        <v>26</v>
      </c>
      <c r="AN33" s="94">
        <v>0</v>
      </c>
      <c r="AO33" s="109"/>
      <c r="AP33" s="95"/>
      <c r="AQ33" s="94" t="s">
        <v>26</v>
      </c>
      <c r="AR33" s="95"/>
      <c r="AS33" s="94">
        <v>0</v>
      </c>
      <c r="AT33" s="95"/>
      <c r="AU33" s="94">
        <v>0</v>
      </c>
      <c r="AV33" s="95"/>
      <c r="AW33" s="94" t="s">
        <v>26</v>
      </c>
      <c r="AX33" s="95"/>
      <c r="AY33" s="94">
        <v>0</v>
      </c>
      <c r="AZ33" s="95"/>
      <c r="BA33" s="119" t="s">
        <v>26</v>
      </c>
      <c r="BB33" s="119"/>
      <c r="BC33" s="106">
        <v>0</v>
      </c>
      <c r="BD33" s="108"/>
      <c r="BE33" s="106">
        <v>0</v>
      </c>
      <c r="BF33" s="107"/>
      <c r="BG33" s="108"/>
      <c r="BH33" s="9" t="s">
        <v>26</v>
      </c>
      <c r="BI33" s="106">
        <v>0</v>
      </c>
      <c r="BJ33" s="107"/>
      <c r="BK33" s="108"/>
      <c r="BL33" s="106" t="s">
        <v>26</v>
      </c>
      <c r="BM33" s="108"/>
      <c r="BN33" s="10">
        <v>0</v>
      </c>
      <c r="BO33" s="94">
        <v>0</v>
      </c>
      <c r="BP33" s="95"/>
      <c r="BQ33" s="94" t="s">
        <v>26</v>
      </c>
      <c r="BR33" s="95"/>
      <c r="BS33" s="94">
        <v>0</v>
      </c>
      <c r="BT33" s="95"/>
      <c r="BU33" s="10" t="s">
        <v>26</v>
      </c>
      <c r="BV33" s="9">
        <v>0</v>
      </c>
      <c r="BW33" s="9">
        <v>0</v>
      </c>
      <c r="BX33" s="9" t="s">
        <v>26</v>
      </c>
      <c r="BY33" s="9">
        <v>0</v>
      </c>
      <c r="BZ33" s="9" t="s">
        <v>26</v>
      </c>
    </row>
    <row r="34" spans="1:78" ht="14.1" customHeight="1">
      <c r="A34" s="143" t="s">
        <v>128</v>
      </c>
      <c r="B34" s="144"/>
      <c r="C34" s="144"/>
      <c r="D34" s="145"/>
      <c r="E34" s="17">
        <f>SUM(E33)</f>
        <v>4</v>
      </c>
      <c r="F34" s="17">
        <f>SUM(F33)</f>
        <v>0</v>
      </c>
      <c r="G34" s="123">
        <f>SUM(G33)</f>
        <v>4</v>
      </c>
      <c r="H34" s="124"/>
      <c r="I34" s="125"/>
      <c r="J34" s="123">
        <f>SUM(J33)</f>
        <v>0</v>
      </c>
      <c r="K34" s="125"/>
      <c r="L34" s="16" t="s">
        <v>42</v>
      </c>
      <c r="M34" s="123" t="s">
        <v>99</v>
      </c>
      <c r="N34" s="124"/>
      <c r="O34" s="125"/>
      <c r="P34" s="16" t="s">
        <v>42</v>
      </c>
      <c r="Q34" s="123">
        <f>SUM(Q33)</f>
        <v>0</v>
      </c>
      <c r="R34" s="125"/>
      <c r="S34" s="123">
        <f>SUM(S33)</f>
        <v>0</v>
      </c>
      <c r="T34" s="125"/>
      <c r="U34" s="123" t="s">
        <v>42</v>
      </c>
      <c r="V34" s="125"/>
      <c r="W34" s="16" t="s">
        <v>99</v>
      </c>
      <c r="X34" s="16" t="s">
        <v>42</v>
      </c>
      <c r="Y34" s="120">
        <f>SUM(Y33)</f>
        <v>0</v>
      </c>
      <c r="Z34" s="122"/>
      <c r="AA34" s="120">
        <f>SUM(AA33)</f>
        <v>0</v>
      </c>
      <c r="AB34" s="122"/>
      <c r="AC34" s="120" t="s">
        <v>42</v>
      </c>
      <c r="AD34" s="122"/>
      <c r="AE34" s="17" t="s">
        <v>99</v>
      </c>
      <c r="AF34" s="120" t="s">
        <v>42</v>
      </c>
      <c r="AG34" s="122"/>
      <c r="AH34" s="123">
        <f>SUM(AH33)</f>
        <v>0</v>
      </c>
      <c r="AI34" s="124"/>
      <c r="AJ34" s="125"/>
      <c r="AK34" s="123">
        <f>SUM(AK33)</f>
        <v>0</v>
      </c>
      <c r="AL34" s="125"/>
      <c r="AM34" s="16" t="s">
        <v>42</v>
      </c>
      <c r="AN34" s="123" t="s">
        <v>99</v>
      </c>
      <c r="AO34" s="124"/>
      <c r="AP34" s="125"/>
      <c r="AQ34" s="123" t="s">
        <v>42</v>
      </c>
      <c r="AR34" s="125"/>
      <c r="AS34" s="123">
        <f>SUM(AS33)</f>
        <v>0</v>
      </c>
      <c r="AT34" s="125"/>
      <c r="AU34" s="123">
        <f>SUM(AU33)</f>
        <v>0</v>
      </c>
      <c r="AV34" s="125"/>
      <c r="AW34" s="123" t="s">
        <v>42</v>
      </c>
      <c r="AX34" s="125"/>
      <c r="AY34" s="123" t="s">
        <v>99</v>
      </c>
      <c r="AZ34" s="125"/>
      <c r="BA34" s="189" t="s">
        <v>42</v>
      </c>
      <c r="BB34" s="189"/>
      <c r="BC34" s="120">
        <f>SUM(BC33)</f>
        <v>0</v>
      </c>
      <c r="BD34" s="122"/>
      <c r="BE34" s="120">
        <f>SUM(BE33)</f>
        <v>0</v>
      </c>
      <c r="BF34" s="121"/>
      <c r="BG34" s="122"/>
      <c r="BH34" s="17" t="s">
        <v>42</v>
      </c>
      <c r="BI34" s="120" t="s">
        <v>99</v>
      </c>
      <c r="BJ34" s="121"/>
      <c r="BK34" s="122"/>
      <c r="BL34" s="120" t="s">
        <v>42</v>
      </c>
      <c r="BM34" s="122"/>
      <c r="BN34" s="16">
        <f>SUM(BN33)</f>
        <v>0</v>
      </c>
      <c r="BO34" s="123">
        <f>SUM(BO33)</f>
        <v>0</v>
      </c>
      <c r="BP34" s="125"/>
      <c r="BQ34" s="123" t="s">
        <v>42</v>
      </c>
      <c r="BR34" s="125"/>
      <c r="BS34" s="123" t="s">
        <v>99</v>
      </c>
      <c r="BT34" s="125"/>
      <c r="BU34" s="16" t="s">
        <v>42</v>
      </c>
      <c r="BV34" s="17">
        <f>SUM(BV33)</f>
        <v>0</v>
      </c>
      <c r="BW34" s="17">
        <f>SUM(BW33)</f>
        <v>0</v>
      </c>
      <c r="BX34" s="17" t="s">
        <v>42</v>
      </c>
      <c r="BY34" s="17" t="s">
        <v>99</v>
      </c>
      <c r="BZ34" s="17" t="s">
        <v>42</v>
      </c>
    </row>
    <row r="35" spans="1:78" s="5" customFormat="1" ht="15" customHeight="1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</row>
    <row r="36" spans="1:78" s="5" customFormat="1" ht="15.75" customHeight="1">
      <c r="A36" s="3"/>
      <c r="B36" s="3"/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</row>
    <row r="37" spans="1:78" s="5" customFormat="1" ht="15.75" customHeight="1">
      <c r="A37" s="3"/>
      <c r="B37" s="3"/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</row>
    <row r="38" spans="1:78" s="5" customFormat="1" ht="15.75" customHeight="1">
      <c r="A38" s="3"/>
      <c r="B38" s="3"/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</row>
    <row r="39" spans="1:78" s="5" customFormat="1" ht="15.75" customHeight="1">
      <c r="A39" s="3"/>
      <c r="B39" s="3"/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</row>
    <row r="40" spans="1:78" s="5" customFormat="1" ht="15.75" customHeight="1">
      <c r="A40" s="3"/>
      <c r="B40" s="3"/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</row>
    <row r="41" spans="1:78" s="5" customFormat="1" ht="15.75" customHeight="1">
      <c r="A41" s="3"/>
      <c r="B41" s="3"/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</row>
    <row r="42" spans="1:78" s="5" customFormat="1" ht="16.5" customHeight="1">
      <c r="A42" s="3"/>
      <c r="B42" s="3"/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</row>
    <row r="43" spans="1:78" s="5" customFormat="1" ht="15.95" customHeight="1">
      <c r="A43" s="134" t="s">
        <v>1</v>
      </c>
      <c r="B43" s="173" t="s">
        <v>2</v>
      </c>
      <c r="C43" s="174"/>
      <c r="D43" s="134" t="s">
        <v>3</v>
      </c>
      <c r="E43" s="110" t="s">
        <v>4</v>
      </c>
      <c r="F43" s="112"/>
      <c r="G43" s="113" t="s">
        <v>50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5"/>
    </row>
    <row r="44" spans="1:78" ht="18.75" customHeight="1">
      <c r="A44" s="135"/>
      <c r="B44" s="175"/>
      <c r="C44" s="176"/>
      <c r="D44" s="135"/>
      <c r="E44" s="165" t="s">
        <v>6</v>
      </c>
      <c r="F44" s="165" t="s">
        <v>7</v>
      </c>
      <c r="G44" s="116" t="s">
        <v>8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8"/>
      <c r="BN44" s="116" t="s">
        <v>9</v>
      </c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8"/>
    </row>
    <row r="45" spans="1:78" ht="12.95" customHeight="1">
      <c r="A45" s="135"/>
      <c r="B45" s="175"/>
      <c r="C45" s="176"/>
      <c r="D45" s="135"/>
      <c r="E45" s="166"/>
      <c r="F45" s="166"/>
      <c r="G45" s="169" t="s">
        <v>10</v>
      </c>
      <c r="H45" s="170"/>
      <c r="I45" s="170"/>
      <c r="J45" s="170"/>
      <c r="K45" s="170"/>
      <c r="L45" s="170"/>
      <c r="M45" s="170"/>
      <c r="N45" s="170"/>
      <c r="O45" s="170"/>
      <c r="P45" s="171"/>
      <c r="Q45" s="169" t="s">
        <v>11</v>
      </c>
      <c r="R45" s="170"/>
      <c r="S45" s="170"/>
      <c r="T45" s="170"/>
      <c r="U45" s="170"/>
      <c r="V45" s="170"/>
      <c r="W45" s="170"/>
      <c r="X45" s="171"/>
      <c r="Y45" s="116" t="s">
        <v>12</v>
      </c>
      <c r="Z45" s="117"/>
      <c r="AA45" s="117"/>
      <c r="AB45" s="117"/>
      <c r="AC45" s="117"/>
      <c r="AD45" s="117"/>
      <c r="AE45" s="117"/>
      <c r="AF45" s="117"/>
      <c r="AG45" s="118"/>
      <c r="AH45" s="169" t="s">
        <v>13</v>
      </c>
      <c r="AI45" s="170"/>
      <c r="AJ45" s="170"/>
      <c r="AK45" s="170"/>
      <c r="AL45" s="170"/>
      <c r="AM45" s="170"/>
      <c r="AN45" s="170"/>
      <c r="AO45" s="170"/>
      <c r="AP45" s="170"/>
      <c r="AQ45" s="170"/>
      <c r="AR45" s="171"/>
      <c r="AS45" s="169" t="s">
        <v>14</v>
      </c>
      <c r="AT45" s="170"/>
      <c r="AU45" s="170"/>
      <c r="AV45" s="170"/>
      <c r="AW45" s="170"/>
      <c r="AX45" s="170"/>
      <c r="AY45" s="170"/>
      <c r="AZ45" s="170"/>
      <c r="BA45" s="170"/>
      <c r="BB45" s="171"/>
      <c r="BC45" s="110" t="s">
        <v>15</v>
      </c>
      <c r="BD45" s="111"/>
      <c r="BE45" s="111"/>
      <c r="BF45" s="111"/>
      <c r="BG45" s="111"/>
      <c r="BH45" s="111"/>
      <c r="BI45" s="111"/>
      <c r="BJ45" s="111"/>
      <c r="BK45" s="111"/>
      <c r="BL45" s="111"/>
      <c r="BM45" s="112"/>
      <c r="BN45" s="169" t="s">
        <v>16</v>
      </c>
      <c r="BO45" s="170"/>
      <c r="BP45" s="170"/>
      <c r="BQ45" s="170"/>
      <c r="BR45" s="170"/>
      <c r="BS45" s="170"/>
      <c r="BT45" s="170"/>
      <c r="BU45" s="171"/>
      <c r="BV45" s="116" t="s">
        <v>9</v>
      </c>
      <c r="BW45" s="117"/>
      <c r="BX45" s="117"/>
      <c r="BY45" s="117"/>
      <c r="BZ45" s="118"/>
    </row>
    <row r="46" spans="1:78" ht="33" customHeight="1">
      <c r="A46" s="136"/>
      <c r="B46" s="177"/>
      <c r="C46" s="178"/>
      <c r="D46" s="136"/>
      <c r="E46" s="167"/>
      <c r="F46" s="167"/>
      <c r="G46" s="152" t="s">
        <v>17</v>
      </c>
      <c r="H46" s="153"/>
      <c r="I46" s="154"/>
      <c r="J46" s="152" t="s">
        <v>7</v>
      </c>
      <c r="K46" s="154"/>
      <c r="L46" s="13" t="s">
        <v>18</v>
      </c>
      <c r="M46" s="152" t="s">
        <v>19</v>
      </c>
      <c r="N46" s="153"/>
      <c r="O46" s="154"/>
      <c r="P46" s="13" t="s">
        <v>20</v>
      </c>
      <c r="Q46" s="152" t="s">
        <v>17</v>
      </c>
      <c r="R46" s="154"/>
      <c r="S46" s="152" t="s">
        <v>7</v>
      </c>
      <c r="T46" s="154"/>
      <c r="U46" s="152" t="s">
        <v>18</v>
      </c>
      <c r="V46" s="154"/>
      <c r="W46" s="13" t="s">
        <v>19</v>
      </c>
      <c r="X46" s="13" t="s">
        <v>20</v>
      </c>
      <c r="Y46" s="159" t="s">
        <v>17</v>
      </c>
      <c r="Z46" s="160"/>
      <c r="AA46" s="159" t="s">
        <v>7</v>
      </c>
      <c r="AB46" s="160"/>
      <c r="AC46" s="159" t="s">
        <v>18</v>
      </c>
      <c r="AD46" s="160"/>
      <c r="AE46" s="11" t="s">
        <v>19</v>
      </c>
      <c r="AF46" s="159" t="s">
        <v>20</v>
      </c>
      <c r="AG46" s="160"/>
      <c r="AH46" s="152" t="s">
        <v>17</v>
      </c>
      <c r="AI46" s="153"/>
      <c r="AJ46" s="154"/>
      <c r="AK46" s="152" t="s">
        <v>7</v>
      </c>
      <c r="AL46" s="154"/>
      <c r="AM46" s="13" t="s">
        <v>18</v>
      </c>
      <c r="AN46" s="152" t="s">
        <v>19</v>
      </c>
      <c r="AO46" s="153"/>
      <c r="AP46" s="154"/>
      <c r="AQ46" s="152" t="s">
        <v>20</v>
      </c>
      <c r="AR46" s="154"/>
      <c r="AS46" s="152" t="s">
        <v>17</v>
      </c>
      <c r="AT46" s="154"/>
      <c r="AU46" s="152" t="s">
        <v>7</v>
      </c>
      <c r="AV46" s="154"/>
      <c r="AW46" s="152" t="s">
        <v>18</v>
      </c>
      <c r="AX46" s="154"/>
      <c r="AY46" s="152" t="s">
        <v>19</v>
      </c>
      <c r="AZ46" s="154"/>
      <c r="BA46" s="172" t="s">
        <v>20</v>
      </c>
      <c r="BB46" s="172"/>
      <c r="BC46" s="159" t="s">
        <v>17</v>
      </c>
      <c r="BD46" s="160"/>
      <c r="BE46" s="159" t="s">
        <v>7</v>
      </c>
      <c r="BF46" s="180"/>
      <c r="BG46" s="160"/>
      <c r="BH46" s="11" t="s">
        <v>18</v>
      </c>
      <c r="BI46" s="159" t="s">
        <v>19</v>
      </c>
      <c r="BJ46" s="180"/>
      <c r="BK46" s="160"/>
      <c r="BL46" s="159" t="s">
        <v>20</v>
      </c>
      <c r="BM46" s="160"/>
      <c r="BN46" s="13" t="s">
        <v>17</v>
      </c>
      <c r="BO46" s="152" t="s">
        <v>7</v>
      </c>
      <c r="BP46" s="154"/>
      <c r="BQ46" s="152" t="s">
        <v>18</v>
      </c>
      <c r="BR46" s="154"/>
      <c r="BS46" s="152" t="s">
        <v>19</v>
      </c>
      <c r="BT46" s="154"/>
      <c r="BU46" s="13" t="s">
        <v>20</v>
      </c>
      <c r="BV46" s="11" t="s">
        <v>17</v>
      </c>
      <c r="BW46" s="11" t="s">
        <v>7</v>
      </c>
      <c r="BX46" s="11" t="s">
        <v>18</v>
      </c>
      <c r="BY46" s="11" t="s">
        <v>19</v>
      </c>
      <c r="BZ46" s="11" t="s">
        <v>20</v>
      </c>
    </row>
    <row r="47" spans="1:78" ht="17.25" customHeight="1">
      <c r="A47" s="128" t="s">
        <v>160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30"/>
    </row>
    <row r="48" spans="1:78" ht="21.75" customHeight="1">
      <c r="A48" s="14">
        <v>18</v>
      </c>
      <c r="B48" s="157" t="s">
        <v>22</v>
      </c>
      <c r="C48" s="158"/>
      <c r="D48" s="2" t="s">
        <v>121</v>
      </c>
      <c r="E48" s="9">
        <f t="shared" ref="E48:E54" si="2">G48+Q48+Y48+AH48+AS48+BC48+BN48+BV48</f>
        <v>60</v>
      </c>
      <c r="F48" s="9">
        <f t="shared" ref="F48:F54" si="3">J48+S48+AA48+AK48+AU48+BE48+BO48+BW48</f>
        <v>3</v>
      </c>
      <c r="G48" s="94">
        <v>0</v>
      </c>
      <c r="H48" s="109"/>
      <c r="I48" s="95"/>
      <c r="J48" s="94">
        <v>0</v>
      </c>
      <c r="K48" s="95"/>
      <c r="L48" s="10" t="s">
        <v>23</v>
      </c>
      <c r="M48" s="94">
        <v>300</v>
      </c>
      <c r="N48" s="109"/>
      <c r="O48" s="95"/>
      <c r="P48" s="10" t="s">
        <v>24</v>
      </c>
      <c r="Q48" s="94">
        <v>0</v>
      </c>
      <c r="R48" s="95"/>
      <c r="S48" s="94">
        <v>0</v>
      </c>
      <c r="T48" s="95"/>
      <c r="U48" s="94" t="s">
        <v>26</v>
      </c>
      <c r="V48" s="95"/>
      <c r="W48" s="10">
        <v>0</v>
      </c>
      <c r="X48" s="10" t="s">
        <v>26</v>
      </c>
      <c r="Y48" s="106">
        <v>0</v>
      </c>
      <c r="Z48" s="108"/>
      <c r="AA48" s="106">
        <v>0</v>
      </c>
      <c r="AB48" s="108"/>
      <c r="AC48" s="106">
        <v>0</v>
      </c>
      <c r="AD48" s="108"/>
      <c r="AE48" s="9">
        <v>0</v>
      </c>
      <c r="AF48" s="106">
        <v>0</v>
      </c>
      <c r="AG48" s="108"/>
      <c r="AH48" s="94">
        <v>35</v>
      </c>
      <c r="AI48" s="109"/>
      <c r="AJ48" s="95"/>
      <c r="AK48" s="94">
        <v>3</v>
      </c>
      <c r="AL48" s="95"/>
      <c r="AM48" s="10" t="s">
        <v>76</v>
      </c>
      <c r="AN48" s="94">
        <v>25</v>
      </c>
      <c r="AO48" s="109"/>
      <c r="AP48" s="95"/>
      <c r="AQ48" s="94" t="s">
        <v>90</v>
      </c>
      <c r="AR48" s="95"/>
      <c r="AS48" s="94">
        <v>0</v>
      </c>
      <c r="AT48" s="95"/>
      <c r="AU48" s="94">
        <v>0</v>
      </c>
      <c r="AV48" s="95"/>
      <c r="AW48" s="94" t="s">
        <v>26</v>
      </c>
      <c r="AX48" s="95"/>
      <c r="AY48" s="94">
        <v>0</v>
      </c>
      <c r="AZ48" s="95"/>
      <c r="BA48" s="119" t="s">
        <v>26</v>
      </c>
      <c r="BB48" s="119"/>
      <c r="BC48" s="106">
        <v>25</v>
      </c>
      <c r="BD48" s="108"/>
      <c r="BE48" s="106">
        <v>0</v>
      </c>
      <c r="BF48" s="107"/>
      <c r="BG48" s="108"/>
      <c r="BH48" s="9" t="s">
        <v>27</v>
      </c>
      <c r="BI48" s="106">
        <v>300</v>
      </c>
      <c r="BJ48" s="107"/>
      <c r="BK48" s="108"/>
      <c r="BL48" s="106" t="s">
        <v>24</v>
      </c>
      <c r="BM48" s="108"/>
      <c r="BN48" s="10">
        <v>0</v>
      </c>
      <c r="BO48" s="94">
        <v>0</v>
      </c>
      <c r="BP48" s="95"/>
      <c r="BQ48" s="94" t="s">
        <v>26</v>
      </c>
      <c r="BR48" s="95"/>
      <c r="BS48" s="94">
        <v>0</v>
      </c>
      <c r="BT48" s="95"/>
      <c r="BU48" s="10" t="s">
        <v>26</v>
      </c>
      <c r="BV48" s="9">
        <v>0</v>
      </c>
      <c r="BW48" s="9">
        <v>0</v>
      </c>
      <c r="BX48" s="9" t="s">
        <v>26</v>
      </c>
      <c r="BY48" s="9">
        <v>0</v>
      </c>
      <c r="BZ48" s="9" t="s">
        <v>26</v>
      </c>
    </row>
    <row r="49" spans="1:78" ht="20.100000000000001" customHeight="1">
      <c r="A49" s="14">
        <v>19</v>
      </c>
      <c r="B49" s="157" t="s">
        <v>29</v>
      </c>
      <c r="C49" s="158"/>
      <c r="D49" s="1" t="s">
        <v>30</v>
      </c>
      <c r="E49" s="9">
        <f t="shared" si="2"/>
        <v>35</v>
      </c>
      <c r="F49" s="9">
        <f t="shared" si="3"/>
        <v>1.5</v>
      </c>
      <c r="G49" s="94">
        <v>0</v>
      </c>
      <c r="H49" s="109"/>
      <c r="I49" s="95"/>
      <c r="J49" s="94">
        <v>0</v>
      </c>
      <c r="K49" s="95"/>
      <c r="L49" s="10" t="s">
        <v>23</v>
      </c>
      <c r="M49" s="94">
        <v>300</v>
      </c>
      <c r="N49" s="109"/>
      <c r="O49" s="95"/>
      <c r="P49" s="10" t="s">
        <v>24</v>
      </c>
      <c r="Q49" s="94">
        <v>0</v>
      </c>
      <c r="R49" s="95"/>
      <c r="S49" s="94">
        <v>0</v>
      </c>
      <c r="T49" s="95"/>
      <c r="U49" s="94" t="s">
        <v>26</v>
      </c>
      <c r="V49" s="95"/>
      <c r="W49" s="10">
        <v>0</v>
      </c>
      <c r="X49" s="10" t="s">
        <v>26</v>
      </c>
      <c r="Y49" s="106">
        <v>0</v>
      </c>
      <c r="Z49" s="108"/>
      <c r="AA49" s="106">
        <v>0</v>
      </c>
      <c r="AB49" s="108"/>
      <c r="AC49" s="106">
        <v>0</v>
      </c>
      <c r="AD49" s="108"/>
      <c r="AE49" s="9">
        <v>0</v>
      </c>
      <c r="AF49" s="106">
        <v>0</v>
      </c>
      <c r="AG49" s="108"/>
      <c r="AH49" s="94">
        <v>20</v>
      </c>
      <c r="AI49" s="109"/>
      <c r="AJ49" s="95"/>
      <c r="AK49" s="94">
        <v>1.5</v>
      </c>
      <c r="AL49" s="95"/>
      <c r="AM49" s="10" t="s">
        <v>76</v>
      </c>
      <c r="AN49" s="94">
        <v>25</v>
      </c>
      <c r="AO49" s="109"/>
      <c r="AP49" s="95"/>
      <c r="AQ49" s="94" t="s">
        <v>90</v>
      </c>
      <c r="AR49" s="95"/>
      <c r="AS49" s="94">
        <v>0</v>
      </c>
      <c r="AT49" s="95"/>
      <c r="AU49" s="94">
        <v>0</v>
      </c>
      <c r="AV49" s="95"/>
      <c r="AW49" s="94" t="s">
        <v>26</v>
      </c>
      <c r="AX49" s="95"/>
      <c r="AY49" s="94">
        <v>0</v>
      </c>
      <c r="AZ49" s="95"/>
      <c r="BA49" s="119" t="s">
        <v>26</v>
      </c>
      <c r="BB49" s="119"/>
      <c r="BC49" s="106">
        <v>15</v>
      </c>
      <c r="BD49" s="108"/>
      <c r="BE49" s="106">
        <v>0</v>
      </c>
      <c r="BF49" s="107"/>
      <c r="BG49" s="108"/>
      <c r="BH49" s="9" t="s">
        <v>27</v>
      </c>
      <c r="BI49" s="106">
        <v>300</v>
      </c>
      <c r="BJ49" s="107"/>
      <c r="BK49" s="108"/>
      <c r="BL49" s="106" t="s">
        <v>24</v>
      </c>
      <c r="BM49" s="108"/>
      <c r="BN49" s="10">
        <v>0</v>
      </c>
      <c r="BO49" s="94">
        <v>0</v>
      </c>
      <c r="BP49" s="95"/>
      <c r="BQ49" s="94" t="s">
        <v>26</v>
      </c>
      <c r="BR49" s="95"/>
      <c r="BS49" s="94">
        <v>0</v>
      </c>
      <c r="BT49" s="95"/>
      <c r="BU49" s="10" t="s">
        <v>26</v>
      </c>
      <c r="BV49" s="9">
        <v>0</v>
      </c>
      <c r="BW49" s="9">
        <v>0</v>
      </c>
      <c r="BX49" s="9" t="s">
        <v>26</v>
      </c>
      <c r="BY49" s="9">
        <v>0</v>
      </c>
      <c r="BZ49" s="9" t="s">
        <v>26</v>
      </c>
    </row>
    <row r="50" spans="1:78" ht="35.1" customHeight="1">
      <c r="A50" s="14">
        <v>20</v>
      </c>
      <c r="B50" s="102" t="s">
        <v>82</v>
      </c>
      <c r="C50" s="103"/>
      <c r="D50" s="1" t="s">
        <v>51</v>
      </c>
      <c r="E50" s="9">
        <f t="shared" si="2"/>
        <v>25</v>
      </c>
      <c r="F50" s="9">
        <f t="shared" si="3"/>
        <v>1</v>
      </c>
      <c r="G50" s="94">
        <v>10</v>
      </c>
      <c r="H50" s="109"/>
      <c r="I50" s="95"/>
      <c r="J50" s="94">
        <v>0</v>
      </c>
      <c r="K50" s="95"/>
      <c r="L50" s="10" t="s">
        <v>27</v>
      </c>
      <c r="M50" s="94">
        <v>300</v>
      </c>
      <c r="N50" s="109"/>
      <c r="O50" s="95"/>
      <c r="P50" s="10" t="s">
        <v>24</v>
      </c>
      <c r="Q50" s="94">
        <v>0</v>
      </c>
      <c r="R50" s="95"/>
      <c r="S50" s="94">
        <v>0</v>
      </c>
      <c r="T50" s="95"/>
      <c r="U50" s="94" t="s">
        <v>26</v>
      </c>
      <c r="V50" s="95"/>
      <c r="W50" s="10">
        <v>0</v>
      </c>
      <c r="X50" s="10" t="s">
        <v>26</v>
      </c>
      <c r="Y50" s="106">
        <v>0</v>
      </c>
      <c r="Z50" s="108"/>
      <c r="AA50" s="106">
        <v>0</v>
      </c>
      <c r="AB50" s="108"/>
      <c r="AC50" s="106">
        <v>0</v>
      </c>
      <c r="AD50" s="108"/>
      <c r="AE50" s="9">
        <v>0</v>
      </c>
      <c r="AF50" s="106">
        <v>0</v>
      </c>
      <c r="AG50" s="108"/>
      <c r="AH50" s="94">
        <v>5</v>
      </c>
      <c r="AI50" s="109"/>
      <c r="AJ50" s="95"/>
      <c r="AK50" s="94">
        <v>1</v>
      </c>
      <c r="AL50" s="95"/>
      <c r="AM50" s="10" t="s">
        <v>76</v>
      </c>
      <c r="AN50" s="94">
        <v>25</v>
      </c>
      <c r="AO50" s="109"/>
      <c r="AP50" s="95"/>
      <c r="AQ50" s="94" t="s">
        <v>90</v>
      </c>
      <c r="AR50" s="95"/>
      <c r="AS50" s="94">
        <v>0</v>
      </c>
      <c r="AT50" s="95"/>
      <c r="AU50" s="94">
        <v>0</v>
      </c>
      <c r="AV50" s="95"/>
      <c r="AW50" s="94" t="s">
        <v>26</v>
      </c>
      <c r="AX50" s="95"/>
      <c r="AY50" s="94">
        <v>0</v>
      </c>
      <c r="AZ50" s="95"/>
      <c r="BA50" s="119" t="s">
        <v>26</v>
      </c>
      <c r="BB50" s="119"/>
      <c r="BC50" s="106">
        <v>10</v>
      </c>
      <c r="BD50" s="108"/>
      <c r="BE50" s="106">
        <v>0</v>
      </c>
      <c r="BF50" s="107"/>
      <c r="BG50" s="108"/>
      <c r="BH50" s="9" t="s">
        <v>27</v>
      </c>
      <c r="BI50" s="106">
        <v>300</v>
      </c>
      <c r="BJ50" s="107"/>
      <c r="BK50" s="108"/>
      <c r="BL50" s="106" t="s">
        <v>24</v>
      </c>
      <c r="BM50" s="108"/>
      <c r="BN50" s="10">
        <v>0</v>
      </c>
      <c r="BO50" s="94">
        <v>0</v>
      </c>
      <c r="BP50" s="95"/>
      <c r="BQ50" s="94" t="s">
        <v>26</v>
      </c>
      <c r="BR50" s="95"/>
      <c r="BS50" s="94">
        <v>0</v>
      </c>
      <c r="BT50" s="95"/>
      <c r="BU50" s="10" t="s">
        <v>26</v>
      </c>
      <c r="BV50" s="9">
        <v>0</v>
      </c>
      <c r="BW50" s="9">
        <v>0</v>
      </c>
      <c r="BX50" s="9" t="s">
        <v>26</v>
      </c>
      <c r="BY50" s="9">
        <v>0</v>
      </c>
      <c r="BZ50" s="9" t="s">
        <v>26</v>
      </c>
    </row>
    <row r="51" spans="1:78" ht="18" customHeight="1">
      <c r="A51" s="14">
        <v>21</v>
      </c>
      <c r="B51" s="104"/>
      <c r="C51" s="105"/>
      <c r="D51" s="1" t="s">
        <v>52</v>
      </c>
      <c r="E51" s="9">
        <f t="shared" si="2"/>
        <v>25</v>
      </c>
      <c r="F51" s="9">
        <f t="shared" si="3"/>
        <v>1</v>
      </c>
      <c r="G51" s="94">
        <v>10</v>
      </c>
      <c r="H51" s="109"/>
      <c r="I51" s="95"/>
      <c r="J51" s="94">
        <v>0</v>
      </c>
      <c r="K51" s="95"/>
      <c r="L51" s="10" t="s">
        <v>27</v>
      </c>
      <c r="M51" s="94">
        <v>300</v>
      </c>
      <c r="N51" s="109"/>
      <c r="O51" s="95"/>
      <c r="P51" s="10" t="s">
        <v>24</v>
      </c>
      <c r="Q51" s="94">
        <v>0</v>
      </c>
      <c r="R51" s="95"/>
      <c r="S51" s="94">
        <v>0</v>
      </c>
      <c r="T51" s="95"/>
      <c r="U51" s="94" t="s">
        <v>26</v>
      </c>
      <c r="V51" s="95"/>
      <c r="W51" s="10">
        <v>0</v>
      </c>
      <c r="X51" s="10" t="s">
        <v>26</v>
      </c>
      <c r="Y51" s="106">
        <v>0</v>
      </c>
      <c r="Z51" s="108"/>
      <c r="AA51" s="106">
        <v>0</v>
      </c>
      <c r="AB51" s="108"/>
      <c r="AC51" s="106">
        <v>0</v>
      </c>
      <c r="AD51" s="108"/>
      <c r="AE51" s="9">
        <v>0</v>
      </c>
      <c r="AF51" s="106">
        <v>0</v>
      </c>
      <c r="AG51" s="108"/>
      <c r="AH51" s="94">
        <v>5</v>
      </c>
      <c r="AI51" s="109"/>
      <c r="AJ51" s="95"/>
      <c r="AK51" s="94">
        <v>1</v>
      </c>
      <c r="AL51" s="95"/>
      <c r="AM51" s="10" t="s">
        <v>76</v>
      </c>
      <c r="AN51" s="94">
        <v>25</v>
      </c>
      <c r="AO51" s="109"/>
      <c r="AP51" s="95"/>
      <c r="AQ51" s="94" t="s">
        <v>90</v>
      </c>
      <c r="AR51" s="95"/>
      <c r="AS51" s="94">
        <v>0</v>
      </c>
      <c r="AT51" s="95"/>
      <c r="AU51" s="94">
        <v>0</v>
      </c>
      <c r="AV51" s="95"/>
      <c r="AW51" s="94" t="s">
        <v>26</v>
      </c>
      <c r="AX51" s="95"/>
      <c r="AY51" s="94">
        <v>0</v>
      </c>
      <c r="AZ51" s="95"/>
      <c r="BA51" s="119" t="s">
        <v>26</v>
      </c>
      <c r="BB51" s="119"/>
      <c r="BC51" s="106">
        <v>10</v>
      </c>
      <c r="BD51" s="108"/>
      <c r="BE51" s="106">
        <v>0</v>
      </c>
      <c r="BF51" s="107"/>
      <c r="BG51" s="108"/>
      <c r="BH51" s="9" t="s">
        <v>85</v>
      </c>
      <c r="BI51" s="106">
        <v>300</v>
      </c>
      <c r="BJ51" s="107"/>
      <c r="BK51" s="108"/>
      <c r="BL51" s="106" t="s">
        <v>90</v>
      </c>
      <c r="BM51" s="108"/>
      <c r="BN51" s="10">
        <v>0</v>
      </c>
      <c r="BO51" s="94">
        <v>0</v>
      </c>
      <c r="BP51" s="95"/>
      <c r="BQ51" s="94" t="s">
        <v>26</v>
      </c>
      <c r="BR51" s="95"/>
      <c r="BS51" s="94">
        <v>0</v>
      </c>
      <c r="BT51" s="95"/>
      <c r="BU51" s="10" t="s">
        <v>26</v>
      </c>
      <c r="BV51" s="9">
        <v>0</v>
      </c>
      <c r="BW51" s="9">
        <v>0</v>
      </c>
      <c r="BX51" s="9" t="s">
        <v>26</v>
      </c>
      <c r="BY51" s="9">
        <v>0</v>
      </c>
      <c r="BZ51" s="9" t="s">
        <v>26</v>
      </c>
    </row>
    <row r="52" spans="1:78" ht="20.100000000000001" customHeight="1">
      <c r="A52" s="14">
        <v>22</v>
      </c>
      <c r="B52" s="157" t="s">
        <v>79</v>
      </c>
      <c r="C52" s="158"/>
      <c r="D52" s="2" t="s">
        <v>37</v>
      </c>
      <c r="E52" s="9">
        <f t="shared" si="2"/>
        <v>45</v>
      </c>
      <c r="F52" s="9">
        <f t="shared" si="3"/>
        <v>1.5</v>
      </c>
      <c r="G52" s="94">
        <v>20</v>
      </c>
      <c r="H52" s="109"/>
      <c r="I52" s="95"/>
      <c r="J52" s="94">
        <v>0</v>
      </c>
      <c r="K52" s="95"/>
      <c r="L52" s="10" t="s">
        <v>27</v>
      </c>
      <c r="M52" s="94">
        <v>300</v>
      </c>
      <c r="N52" s="109"/>
      <c r="O52" s="95"/>
      <c r="P52" s="10" t="s">
        <v>24</v>
      </c>
      <c r="Q52" s="94">
        <v>0</v>
      </c>
      <c r="R52" s="95"/>
      <c r="S52" s="94">
        <v>0</v>
      </c>
      <c r="T52" s="95"/>
      <c r="U52" s="94" t="s">
        <v>26</v>
      </c>
      <c r="V52" s="95"/>
      <c r="W52" s="10">
        <v>0</v>
      </c>
      <c r="X52" s="10" t="s">
        <v>26</v>
      </c>
      <c r="Y52" s="106">
        <v>0</v>
      </c>
      <c r="Z52" s="108"/>
      <c r="AA52" s="106">
        <v>0</v>
      </c>
      <c r="AB52" s="108"/>
      <c r="AC52" s="106">
        <v>0</v>
      </c>
      <c r="AD52" s="108"/>
      <c r="AE52" s="9">
        <v>0</v>
      </c>
      <c r="AF52" s="106">
        <v>0</v>
      </c>
      <c r="AG52" s="108"/>
      <c r="AH52" s="94">
        <v>15</v>
      </c>
      <c r="AI52" s="109"/>
      <c r="AJ52" s="95"/>
      <c r="AK52" s="94">
        <v>1.5</v>
      </c>
      <c r="AL52" s="95"/>
      <c r="AM52" s="10" t="s">
        <v>76</v>
      </c>
      <c r="AN52" s="94">
        <v>25</v>
      </c>
      <c r="AO52" s="109"/>
      <c r="AP52" s="95"/>
      <c r="AQ52" s="94" t="s">
        <v>90</v>
      </c>
      <c r="AR52" s="95"/>
      <c r="AS52" s="94">
        <v>0</v>
      </c>
      <c r="AT52" s="95"/>
      <c r="AU52" s="94">
        <v>0</v>
      </c>
      <c r="AV52" s="95"/>
      <c r="AW52" s="94" t="s">
        <v>26</v>
      </c>
      <c r="AX52" s="95"/>
      <c r="AY52" s="94">
        <v>0</v>
      </c>
      <c r="AZ52" s="95"/>
      <c r="BA52" s="119" t="s">
        <v>26</v>
      </c>
      <c r="BB52" s="119"/>
      <c r="BC52" s="106">
        <v>10</v>
      </c>
      <c r="BD52" s="108"/>
      <c r="BE52" s="106">
        <v>0</v>
      </c>
      <c r="BF52" s="107"/>
      <c r="BG52" s="108"/>
      <c r="BH52" s="9" t="s">
        <v>27</v>
      </c>
      <c r="BI52" s="106">
        <v>300</v>
      </c>
      <c r="BJ52" s="107"/>
      <c r="BK52" s="108"/>
      <c r="BL52" s="106" t="s">
        <v>24</v>
      </c>
      <c r="BM52" s="108"/>
      <c r="BN52" s="10">
        <v>0</v>
      </c>
      <c r="BO52" s="94">
        <v>0</v>
      </c>
      <c r="BP52" s="95"/>
      <c r="BQ52" s="94" t="s">
        <v>26</v>
      </c>
      <c r="BR52" s="95"/>
      <c r="BS52" s="94">
        <v>0</v>
      </c>
      <c r="BT52" s="95"/>
      <c r="BU52" s="10" t="s">
        <v>26</v>
      </c>
      <c r="BV52" s="9">
        <v>0</v>
      </c>
      <c r="BW52" s="9">
        <v>0</v>
      </c>
      <c r="BX52" s="9" t="s">
        <v>26</v>
      </c>
      <c r="BY52" s="9">
        <v>0</v>
      </c>
      <c r="BZ52" s="9" t="s">
        <v>26</v>
      </c>
    </row>
    <row r="53" spans="1:78" ht="28.5" customHeight="1">
      <c r="A53" s="14">
        <v>23</v>
      </c>
      <c r="B53" s="157" t="s">
        <v>80</v>
      </c>
      <c r="C53" s="158"/>
      <c r="D53" s="2" t="s">
        <v>38</v>
      </c>
      <c r="E53" s="9">
        <f t="shared" si="2"/>
        <v>35</v>
      </c>
      <c r="F53" s="9">
        <f t="shared" si="3"/>
        <v>1.5</v>
      </c>
      <c r="G53" s="94">
        <v>15</v>
      </c>
      <c r="H53" s="109"/>
      <c r="I53" s="95"/>
      <c r="J53" s="94">
        <v>0</v>
      </c>
      <c r="K53" s="95"/>
      <c r="L53" s="10" t="s">
        <v>27</v>
      </c>
      <c r="M53" s="94">
        <v>300</v>
      </c>
      <c r="N53" s="109"/>
      <c r="O53" s="95"/>
      <c r="P53" s="10" t="s">
        <v>24</v>
      </c>
      <c r="Q53" s="94">
        <v>0</v>
      </c>
      <c r="R53" s="95"/>
      <c r="S53" s="94">
        <v>0</v>
      </c>
      <c r="T53" s="95"/>
      <c r="U53" s="94" t="s">
        <v>26</v>
      </c>
      <c r="V53" s="95"/>
      <c r="W53" s="10">
        <v>0</v>
      </c>
      <c r="X53" s="10" t="s">
        <v>26</v>
      </c>
      <c r="Y53" s="106">
        <v>0</v>
      </c>
      <c r="Z53" s="108"/>
      <c r="AA53" s="106">
        <v>0</v>
      </c>
      <c r="AB53" s="108"/>
      <c r="AC53" s="106">
        <v>0</v>
      </c>
      <c r="AD53" s="108"/>
      <c r="AE53" s="9">
        <v>0</v>
      </c>
      <c r="AF53" s="106">
        <v>0</v>
      </c>
      <c r="AG53" s="108"/>
      <c r="AH53" s="94">
        <v>10</v>
      </c>
      <c r="AI53" s="109"/>
      <c r="AJ53" s="95"/>
      <c r="AK53" s="94">
        <v>1.5</v>
      </c>
      <c r="AL53" s="95"/>
      <c r="AM53" s="10" t="s">
        <v>76</v>
      </c>
      <c r="AN53" s="94">
        <v>25</v>
      </c>
      <c r="AO53" s="109"/>
      <c r="AP53" s="95"/>
      <c r="AQ53" s="94" t="s">
        <v>90</v>
      </c>
      <c r="AR53" s="95"/>
      <c r="AS53" s="94">
        <v>0</v>
      </c>
      <c r="AT53" s="95"/>
      <c r="AU53" s="94">
        <v>0</v>
      </c>
      <c r="AV53" s="95"/>
      <c r="AW53" s="94" t="s">
        <v>26</v>
      </c>
      <c r="AX53" s="95"/>
      <c r="AY53" s="94">
        <v>0</v>
      </c>
      <c r="AZ53" s="95"/>
      <c r="BA53" s="119" t="s">
        <v>26</v>
      </c>
      <c r="BB53" s="119"/>
      <c r="BC53" s="106">
        <v>10</v>
      </c>
      <c r="BD53" s="108"/>
      <c r="BE53" s="106">
        <v>0</v>
      </c>
      <c r="BF53" s="107"/>
      <c r="BG53" s="108"/>
      <c r="BH53" s="9" t="s">
        <v>85</v>
      </c>
      <c r="BI53" s="106">
        <v>300</v>
      </c>
      <c r="BJ53" s="107"/>
      <c r="BK53" s="108"/>
      <c r="BL53" s="106" t="s">
        <v>90</v>
      </c>
      <c r="BM53" s="108"/>
      <c r="BN53" s="10">
        <v>0</v>
      </c>
      <c r="BO53" s="94">
        <v>0</v>
      </c>
      <c r="BP53" s="95"/>
      <c r="BQ53" s="94" t="s">
        <v>26</v>
      </c>
      <c r="BR53" s="95"/>
      <c r="BS53" s="94">
        <v>0</v>
      </c>
      <c r="BT53" s="95"/>
      <c r="BU53" s="10" t="s">
        <v>26</v>
      </c>
      <c r="BV53" s="9">
        <v>0</v>
      </c>
      <c r="BW53" s="9">
        <v>0</v>
      </c>
      <c r="BX53" s="9" t="s">
        <v>26</v>
      </c>
      <c r="BY53" s="9">
        <v>0</v>
      </c>
      <c r="BZ53" s="9" t="s">
        <v>26</v>
      </c>
    </row>
    <row r="54" spans="1:78" ht="17.25" customHeight="1">
      <c r="A54" s="24">
        <v>24</v>
      </c>
      <c r="B54" s="205" t="s">
        <v>97</v>
      </c>
      <c r="C54" s="206"/>
      <c r="D54" s="25" t="s">
        <v>95</v>
      </c>
      <c r="E54" s="9">
        <f t="shared" si="2"/>
        <v>55</v>
      </c>
      <c r="F54" s="9">
        <f t="shared" si="3"/>
        <v>2</v>
      </c>
      <c r="G54" s="182">
        <v>30</v>
      </c>
      <c r="H54" s="204"/>
      <c r="I54" s="183"/>
      <c r="J54" s="182">
        <v>0</v>
      </c>
      <c r="K54" s="183"/>
      <c r="L54" s="23" t="s">
        <v>85</v>
      </c>
      <c r="M54" s="182">
        <v>300</v>
      </c>
      <c r="N54" s="204"/>
      <c r="O54" s="183"/>
      <c r="P54" s="23" t="s">
        <v>90</v>
      </c>
      <c r="Q54" s="182">
        <v>0</v>
      </c>
      <c r="R54" s="183"/>
      <c r="S54" s="182">
        <v>0</v>
      </c>
      <c r="T54" s="183"/>
      <c r="U54" s="182" t="s">
        <v>86</v>
      </c>
      <c r="V54" s="183"/>
      <c r="W54" s="23">
        <v>0</v>
      </c>
      <c r="X54" s="23" t="s">
        <v>86</v>
      </c>
      <c r="Y54" s="201">
        <v>0</v>
      </c>
      <c r="Z54" s="202"/>
      <c r="AA54" s="201">
        <v>0</v>
      </c>
      <c r="AB54" s="202"/>
      <c r="AC54" s="201">
        <v>0</v>
      </c>
      <c r="AD54" s="202"/>
      <c r="AE54" s="22">
        <v>0</v>
      </c>
      <c r="AF54" s="201">
        <v>0</v>
      </c>
      <c r="AG54" s="202"/>
      <c r="AH54" s="182">
        <v>15</v>
      </c>
      <c r="AI54" s="204"/>
      <c r="AJ54" s="183"/>
      <c r="AK54" s="182">
        <v>2</v>
      </c>
      <c r="AL54" s="183"/>
      <c r="AM54" s="23" t="s">
        <v>85</v>
      </c>
      <c r="AN54" s="182">
        <v>25</v>
      </c>
      <c r="AO54" s="204"/>
      <c r="AP54" s="183"/>
      <c r="AQ54" s="182" t="s">
        <v>90</v>
      </c>
      <c r="AR54" s="183"/>
      <c r="AS54" s="182">
        <v>0</v>
      </c>
      <c r="AT54" s="183"/>
      <c r="AU54" s="182">
        <v>0</v>
      </c>
      <c r="AV54" s="183"/>
      <c r="AW54" s="182" t="s">
        <v>86</v>
      </c>
      <c r="AX54" s="183"/>
      <c r="AY54" s="182">
        <v>0</v>
      </c>
      <c r="AZ54" s="183"/>
      <c r="BA54" s="200" t="s">
        <v>86</v>
      </c>
      <c r="BB54" s="200"/>
      <c r="BC54" s="201">
        <v>10</v>
      </c>
      <c r="BD54" s="202"/>
      <c r="BE54" s="201">
        <v>0</v>
      </c>
      <c r="BF54" s="203"/>
      <c r="BG54" s="202"/>
      <c r="BH54" s="22" t="s">
        <v>85</v>
      </c>
      <c r="BI54" s="201">
        <v>300</v>
      </c>
      <c r="BJ54" s="203"/>
      <c r="BK54" s="202"/>
      <c r="BL54" s="201" t="s">
        <v>90</v>
      </c>
      <c r="BM54" s="202"/>
      <c r="BN54" s="23">
        <v>0</v>
      </c>
      <c r="BO54" s="182">
        <v>0</v>
      </c>
      <c r="BP54" s="183"/>
      <c r="BQ54" s="182" t="s">
        <v>86</v>
      </c>
      <c r="BR54" s="183"/>
      <c r="BS54" s="182">
        <v>0</v>
      </c>
      <c r="BT54" s="183"/>
      <c r="BU54" s="23" t="s">
        <v>86</v>
      </c>
      <c r="BV54" s="22">
        <v>0</v>
      </c>
      <c r="BW54" s="22">
        <v>0</v>
      </c>
      <c r="BX54" s="22" t="s">
        <v>86</v>
      </c>
      <c r="BY54" s="22">
        <v>0</v>
      </c>
      <c r="BZ54" s="22" t="s">
        <v>86</v>
      </c>
    </row>
    <row r="55" spans="1:78" ht="20.100000000000001" customHeight="1">
      <c r="A55" s="143" t="s">
        <v>41</v>
      </c>
      <c r="B55" s="144"/>
      <c r="C55" s="144"/>
      <c r="D55" s="145"/>
      <c r="E55" s="42">
        <f>SUM(E48:E54)</f>
        <v>280</v>
      </c>
      <c r="F55" s="42">
        <f>SUM(F48:F54)</f>
        <v>11.5</v>
      </c>
      <c r="G55" s="123">
        <f>SUM(G48:G54)</f>
        <v>85</v>
      </c>
      <c r="H55" s="124"/>
      <c r="I55" s="125"/>
      <c r="J55" s="123">
        <f>SUM(J48:J54)</f>
        <v>0</v>
      </c>
      <c r="K55" s="125"/>
      <c r="L55" s="16" t="s">
        <v>42</v>
      </c>
      <c r="M55" s="123" t="s">
        <v>99</v>
      </c>
      <c r="N55" s="124"/>
      <c r="O55" s="125"/>
      <c r="P55" s="16" t="s">
        <v>42</v>
      </c>
      <c r="Q55" s="123">
        <f>SUM(Q48:Q54)</f>
        <v>0</v>
      </c>
      <c r="R55" s="125"/>
      <c r="S55" s="123">
        <f>SUM(S48:S54)</f>
        <v>0</v>
      </c>
      <c r="T55" s="125"/>
      <c r="U55" s="123" t="s">
        <v>42</v>
      </c>
      <c r="V55" s="125"/>
      <c r="W55" s="16" t="s">
        <v>99</v>
      </c>
      <c r="X55" s="16" t="s">
        <v>42</v>
      </c>
      <c r="Y55" s="120">
        <f>SUM(Y48:Y54)</f>
        <v>0</v>
      </c>
      <c r="Z55" s="122"/>
      <c r="AA55" s="120">
        <f>SUM(AA48:AA54)</f>
        <v>0</v>
      </c>
      <c r="AB55" s="122"/>
      <c r="AC55" s="120" t="s">
        <v>42</v>
      </c>
      <c r="AD55" s="122"/>
      <c r="AE55" s="17" t="s">
        <v>99</v>
      </c>
      <c r="AF55" s="120" t="s">
        <v>42</v>
      </c>
      <c r="AG55" s="122"/>
      <c r="AH55" s="123">
        <f>SUM(AH48:AH54)</f>
        <v>105</v>
      </c>
      <c r="AI55" s="124"/>
      <c r="AJ55" s="125"/>
      <c r="AK55" s="123">
        <f>SUM(AK48:AK54)</f>
        <v>11.5</v>
      </c>
      <c r="AL55" s="125"/>
      <c r="AM55" s="16" t="s">
        <v>42</v>
      </c>
      <c r="AN55" s="123" t="s">
        <v>99</v>
      </c>
      <c r="AO55" s="124"/>
      <c r="AP55" s="125"/>
      <c r="AQ55" s="123" t="s">
        <v>42</v>
      </c>
      <c r="AR55" s="125"/>
      <c r="AS55" s="123">
        <f>SUM(AS48:AS54)</f>
        <v>0</v>
      </c>
      <c r="AT55" s="125"/>
      <c r="AU55" s="123">
        <f>SUM(AU48:AU54)</f>
        <v>0</v>
      </c>
      <c r="AV55" s="125"/>
      <c r="AW55" s="123" t="s">
        <v>42</v>
      </c>
      <c r="AX55" s="125"/>
      <c r="AY55" s="123" t="s">
        <v>99</v>
      </c>
      <c r="AZ55" s="125"/>
      <c r="BA55" s="123" t="s">
        <v>42</v>
      </c>
      <c r="BB55" s="125"/>
      <c r="BC55" s="120">
        <f>SUM(BC48:BC54)</f>
        <v>90</v>
      </c>
      <c r="BD55" s="122"/>
      <c r="BE55" s="120">
        <f>SUM(BE48:BE54)</f>
        <v>0</v>
      </c>
      <c r="BF55" s="121"/>
      <c r="BG55" s="122"/>
      <c r="BH55" s="17" t="s">
        <v>42</v>
      </c>
      <c r="BI55" s="120" t="s">
        <v>99</v>
      </c>
      <c r="BJ55" s="121"/>
      <c r="BK55" s="122"/>
      <c r="BL55" s="120" t="s">
        <v>42</v>
      </c>
      <c r="BM55" s="122"/>
      <c r="BN55" s="16">
        <f>SUM(BN48:BN54)</f>
        <v>0</v>
      </c>
      <c r="BO55" s="123">
        <f>SUM(BO48:BO54)</f>
        <v>0</v>
      </c>
      <c r="BP55" s="125"/>
      <c r="BQ55" s="123" t="s">
        <v>42</v>
      </c>
      <c r="BR55" s="125"/>
      <c r="BS55" s="123" t="s">
        <v>99</v>
      </c>
      <c r="BT55" s="125"/>
      <c r="BU55" s="16" t="s">
        <v>42</v>
      </c>
      <c r="BV55" s="17">
        <f>SUM(BV48:BV54)</f>
        <v>0</v>
      </c>
      <c r="BW55" s="17">
        <f>SUM(BW48:BW54)</f>
        <v>0</v>
      </c>
      <c r="BX55" s="17" t="s">
        <v>42</v>
      </c>
      <c r="BY55" s="17" t="s">
        <v>99</v>
      </c>
      <c r="BZ55" s="17" t="s">
        <v>42</v>
      </c>
    </row>
    <row r="56" spans="1:78" ht="18" customHeight="1">
      <c r="A56" s="128" t="s">
        <v>161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30"/>
    </row>
    <row r="57" spans="1:78" ht="28.5" customHeight="1">
      <c r="A57" s="14">
        <v>25</v>
      </c>
      <c r="B57" s="157" t="s">
        <v>53</v>
      </c>
      <c r="C57" s="158"/>
      <c r="D57" s="2" t="s">
        <v>54</v>
      </c>
      <c r="E57" s="9">
        <f>G57+Q57+Y57+AH57+AS57+BC57+BN57+BV57</f>
        <v>30</v>
      </c>
      <c r="F57" s="9">
        <f>J57+S57+AA57+AK57+AU57+BE57+BO57+BW57</f>
        <v>1</v>
      </c>
      <c r="G57" s="94">
        <v>0</v>
      </c>
      <c r="H57" s="109"/>
      <c r="I57" s="95"/>
      <c r="J57" s="94">
        <v>0</v>
      </c>
      <c r="K57" s="95"/>
      <c r="L57" s="10" t="s">
        <v>26</v>
      </c>
      <c r="M57" s="94">
        <v>0</v>
      </c>
      <c r="N57" s="109"/>
      <c r="O57" s="95"/>
      <c r="P57" s="10" t="s">
        <v>26</v>
      </c>
      <c r="Q57" s="94">
        <v>0</v>
      </c>
      <c r="R57" s="95"/>
      <c r="S57" s="94">
        <v>0</v>
      </c>
      <c r="T57" s="95"/>
      <c r="U57" s="94" t="s">
        <v>26</v>
      </c>
      <c r="V57" s="95"/>
      <c r="W57" s="10">
        <v>0</v>
      </c>
      <c r="X57" s="10" t="s">
        <v>26</v>
      </c>
      <c r="Y57" s="106">
        <v>30</v>
      </c>
      <c r="Z57" s="108"/>
      <c r="AA57" s="106">
        <v>1</v>
      </c>
      <c r="AB57" s="108"/>
      <c r="AC57" s="106" t="s">
        <v>31</v>
      </c>
      <c r="AD57" s="108"/>
      <c r="AE57" s="9">
        <v>15</v>
      </c>
      <c r="AF57" s="106" t="s">
        <v>46</v>
      </c>
      <c r="AG57" s="108"/>
      <c r="AH57" s="94">
        <v>0</v>
      </c>
      <c r="AI57" s="109"/>
      <c r="AJ57" s="95"/>
      <c r="AK57" s="94">
        <v>0</v>
      </c>
      <c r="AL57" s="95"/>
      <c r="AM57" s="10" t="s">
        <v>26</v>
      </c>
      <c r="AN57" s="94">
        <v>0</v>
      </c>
      <c r="AO57" s="109"/>
      <c r="AP57" s="95"/>
      <c r="AQ57" s="94" t="s">
        <v>26</v>
      </c>
      <c r="AR57" s="95"/>
      <c r="AS57" s="94">
        <v>0</v>
      </c>
      <c r="AT57" s="95"/>
      <c r="AU57" s="94">
        <v>0</v>
      </c>
      <c r="AV57" s="95"/>
      <c r="AW57" s="94" t="s">
        <v>26</v>
      </c>
      <c r="AX57" s="95"/>
      <c r="AY57" s="94">
        <v>0</v>
      </c>
      <c r="AZ57" s="95"/>
      <c r="BA57" s="119" t="s">
        <v>26</v>
      </c>
      <c r="BB57" s="119"/>
      <c r="BC57" s="106">
        <v>0</v>
      </c>
      <c r="BD57" s="108"/>
      <c r="BE57" s="106">
        <v>0</v>
      </c>
      <c r="BF57" s="107"/>
      <c r="BG57" s="108"/>
      <c r="BH57" s="9" t="s">
        <v>26</v>
      </c>
      <c r="BI57" s="106">
        <v>0</v>
      </c>
      <c r="BJ57" s="107"/>
      <c r="BK57" s="108"/>
      <c r="BL57" s="106" t="s">
        <v>26</v>
      </c>
      <c r="BM57" s="108"/>
      <c r="BN57" s="10">
        <v>0</v>
      </c>
      <c r="BO57" s="94">
        <v>0</v>
      </c>
      <c r="BP57" s="95"/>
      <c r="BQ57" s="94" t="s">
        <v>26</v>
      </c>
      <c r="BR57" s="95"/>
      <c r="BS57" s="94">
        <v>0</v>
      </c>
      <c r="BT57" s="95"/>
      <c r="BU57" s="10" t="s">
        <v>26</v>
      </c>
      <c r="BV57" s="9">
        <v>0</v>
      </c>
      <c r="BW57" s="9">
        <v>0</v>
      </c>
      <c r="BX57" s="9" t="s">
        <v>26</v>
      </c>
      <c r="BY57" s="9">
        <v>0</v>
      </c>
      <c r="BZ57" s="9" t="s">
        <v>26</v>
      </c>
    </row>
    <row r="58" spans="1:78" ht="27" customHeight="1">
      <c r="A58" s="143" t="s">
        <v>134</v>
      </c>
      <c r="B58" s="144"/>
      <c r="C58" s="144"/>
      <c r="D58" s="145"/>
      <c r="E58" s="17">
        <f>SUM(E57)</f>
        <v>30</v>
      </c>
      <c r="F58" s="17">
        <f>SUM(F57)</f>
        <v>1</v>
      </c>
      <c r="G58" s="123">
        <f>SUM(G57)</f>
        <v>0</v>
      </c>
      <c r="H58" s="124"/>
      <c r="I58" s="125"/>
      <c r="J58" s="123">
        <f>SUM(J57)</f>
        <v>0</v>
      </c>
      <c r="K58" s="125"/>
      <c r="L58" s="16" t="s">
        <v>42</v>
      </c>
      <c r="M58" s="123" t="s">
        <v>99</v>
      </c>
      <c r="N58" s="124"/>
      <c r="O58" s="125"/>
      <c r="P58" s="16" t="s">
        <v>42</v>
      </c>
      <c r="Q58" s="123">
        <f>SUM(Q57)</f>
        <v>0</v>
      </c>
      <c r="R58" s="125"/>
      <c r="S58" s="123">
        <f>SUM(S57)</f>
        <v>0</v>
      </c>
      <c r="T58" s="125"/>
      <c r="U58" s="123" t="s">
        <v>42</v>
      </c>
      <c r="V58" s="125"/>
      <c r="W58" s="16" t="s">
        <v>99</v>
      </c>
      <c r="X58" s="16" t="s">
        <v>42</v>
      </c>
      <c r="Y58" s="120">
        <f>SUM(Y57)</f>
        <v>30</v>
      </c>
      <c r="Z58" s="122"/>
      <c r="AA58" s="120">
        <f>SUM(AA57)</f>
        <v>1</v>
      </c>
      <c r="AB58" s="122"/>
      <c r="AC58" s="120" t="s">
        <v>42</v>
      </c>
      <c r="AD58" s="122"/>
      <c r="AE58" s="17" t="s">
        <v>99</v>
      </c>
      <c r="AF58" s="120" t="s">
        <v>42</v>
      </c>
      <c r="AG58" s="122"/>
      <c r="AH58" s="123">
        <f>SUM(AH57)</f>
        <v>0</v>
      </c>
      <c r="AI58" s="124"/>
      <c r="AJ58" s="125"/>
      <c r="AK58" s="123">
        <f>SUM(AK57)</f>
        <v>0</v>
      </c>
      <c r="AL58" s="125"/>
      <c r="AM58" s="16" t="s">
        <v>42</v>
      </c>
      <c r="AN58" s="123" t="s">
        <v>99</v>
      </c>
      <c r="AO58" s="124"/>
      <c r="AP58" s="125"/>
      <c r="AQ58" s="123" t="s">
        <v>42</v>
      </c>
      <c r="AR58" s="125"/>
      <c r="AS58" s="123">
        <f>SUM(AS57)</f>
        <v>0</v>
      </c>
      <c r="AT58" s="125"/>
      <c r="AU58" s="123">
        <f>SUM(AU57)</f>
        <v>0</v>
      </c>
      <c r="AV58" s="125"/>
      <c r="AW58" s="123" t="s">
        <v>42</v>
      </c>
      <c r="AX58" s="125"/>
      <c r="AY58" s="123" t="s">
        <v>99</v>
      </c>
      <c r="AZ58" s="125"/>
      <c r="BA58" s="189" t="s">
        <v>42</v>
      </c>
      <c r="BB58" s="189"/>
      <c r="BC58" s="120">
        <f>SUM(BC57)</f>
        <v>0</v>
      </c>
      <c r="BD58" s="122"/>
      <c r="BE58" s="120">
        <f>SUM(BE57)</f>
        <v>0</v>
      </c>
      <c r="BF58" s="121"/>
      <c r="BG58" s="122"/>
      <c r="BH58" s="17" t="s">
        <v>42</v>
      </c>
      <c r="BI58" s="120" t="s">
        <v>99</v>
      </c>
      <c r="BJ58" s="121"/>
      <c r="BK58" s="122"/>
      <c r="BL58" s="120" t="s">
        <v>42</v>
      </c>
      <c r="BM58" s="122"/>
      <c r="BN58" s="16">
        <f>SUM(BN57)</f>
        <v>0</v>
      </c>
      <c r="BO58" s="123">
        <f>SUM(BO57)</f>
        <v>0</v>
      </c>
      <c r="BP58" s="125"/>
      <c r="BQ58" s="123" t="s">
        <v>42</v>
      </c>
      <c r="BR58" s="125"/>
      <c r="BS58" s="123" t="s">
        <v>99</v>
      </c>
      <c r="BT58" s="125"/>
      <c r="BU58" s="16" t="s">
        <v>42</v>
      </c>
      <c r="BV58" s="17">
        <f>SUM(BV57)</f>
        <v>0</v>
      </c>
      <c r="BW58" s="17">
        <f>SUM(BW57)</f>
        <v>0</v>
      </c>
      <c r="BX58" s="17" t="s">
        <v>42</v>
      </c>
      <c r="BY58" s="17" t="s">
        <v>99</v>
      </c>
      <c r="BZ58" s="17" t="s">
        <v>42</v>
      </c>
    </row>
    <row r="59" spans="1:78" ht="14.25" customHeight="1">
      <c r="A59" s="128" t="s">
        <v>163</v>
      </c>
      <c r="B59" s="129"/>
      <c r="C59" s="129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8"/>
    </row>
    <row r="60" spans="1:78" ht="19.5" customHeight="1">
      <c r="A60" s="14">
        <v>26</v>
      </c>
      <c r="B60" s="40" t="s">
        <v>83</v>
      </c>
      <c r="C60" s="41"/>
      <c r="D60" s="35"/>
      <c r="E60" s="36"/>
      <c r="F60" s="36"/>
      <c r="G60" s="209"/>
      <c r="H60" s="209"/>
      <c r="I60" s="209"/>
      <c r="J60" s="209"/>
      <c r="K60" s="209"/>
      <c r="L60" s="37"/>
      <c r="M60" s="210"/>
      <c r="N60" s="210"/>
      <c r="O60" s="210"/>
      <c r="P60" s="37"/>
      <c r="Q60" s="210"/>
      <c r="R60" s="210"/>
      <c r="S60" s="210"/>
      <c r="T60" s="210"/>
      <c r="U60" s="210"/>
      <c r="V60" s="210"/>
      <c r="W60" s="37"/>
      <c r="X60" s="37"/>
      <c r="Y60" s="211"/>
      <c r="Z60" s="211"/>
      <c r="AA60" s="211"/>
      <c r="AB60" s="211"/>
      <c r="AC60" s="211"/>
      <c r="AD60" s="211"/>
      <c r="AE60" s="38"/>
      <c r="AF60" s="211"/>
      <c r="AG60" s="211"/>
      <c r="AH60" s="210"/>
      <c r="AI60" s="210"/>
      <c r="AJ60" s="210"/>
      <c r="AK60" s="210"/>
      <c r="AL60" s="210"/>
      <c r="AM60" s="37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1"/>
      <c r="BD60" s="211"/>
      <c r="BE60" s="211"/>
      <c r="BF60" s="211"/>
      <c r="BG60" s="211"/>
      <c r="BH60" s="38"/>
      <c r="BI60" s="211"/>
      <c r="BJ60" s="211"/>
      <c r="BK60" s="211"/>
      <c r="BL60" s="211"/>
      <c r="BM60" s="211"/>
      <c r="BN60" s="37"/>
      <c r="BO60" s="210"/>
      <c r="BP60" s="210"/>
      <c r="BQ60" s="210"/>
      <c r="BR60" s="210"/>
      <c r="BS60" s="210"/>
      <c r="BT60" s="210"/>
      <c r="BU60" s="37"/>
      <c r="BV60" s="38"/>
      <c r="BW60" s="38"/>
      <c r="BX60" s="38"/>
      <c r="BY60" s="38"/>
      <c r="BZ60" s="38"/>
    </row>
    <row r="61" spans="1:78" ht="16.5" customHeight="1">
      <c r="A61" s="12" t="s">
        <v>55</v>
      </c>
      <c r="B61" s="161" t="s">
        <v>125</v>
      </c>
      <c r="C61" s="162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</row>
    <row r="62" spans="1:78" ht="21.75" customHeight="1">
      <c r="A62" s="14"/>
      <c r="B62" s="157" t="s">
        <v>127</v>
      </c>
      <c r="C62" s="158"/>
      <c r="D62" s="1" t="s">
        <v>151</v>
      </c>
      <c r="E62" s="9">
        <f>G62+Q62+Y62+AH62+AS62+BC62+BN62+BV62</f>
        <v>40</v>
      </c>
      <c r="F62" s="9">
        <f>J62+S62+AA62+AK62+AU62+BE62+BO62+BW62</f>
        <v>1.5</v>
      </c>
      <c r="G62" s="94">
        <v>15</v>
      </c>
      <c r="H62" s="109"/>
      <c r="I62" s="95"/>
      <c r="J62" s="94">
        <v>0</v>
      </c>
      <c r="K62" s="95"/>
      <c r="L62" s="10" t="s">
        <v>85</v>
      </c>
      <c r="M62" s="94">
        <v>300</v>
      </c>
      <c r="N62" s="109"/>
      <c r="O62" s="95"/>
      <c r="P62" s="10" t="s">
        <v>46</v>
      </c>
      <c r="Q62" s="94">
        <v>0</v>
      </c>
      <c r="R62" s="95"/>
      <c r="S62" s="94">
        <v>0</v>
      </c>
      <c r="T62" s="95"/>
      <c r="U62" s="94" t="s">
        <v>26</v>
      </c>
      <c r="V62" s="95"/>
      <c r="W62" s="10">
        <v>0</v>
      </c>
      <c r="X62" s="10" t="s">
        <v>26</v>
      </c>
      <c r="Y62" s="106">
        <v>0</v>
      </c>
      <c r="Z62" s="108"/>
      <c r="AA62" s="106">
        <v>0</v>
      </c>
      <c r="AB62" s="108"/>
      <c r="AC62" s="106" t="s">
        <v>26</v>
      </c>
      <c r="AD62" s="108"/>
      <c r="AE62" s="9">
        <v>0</v>
      </c>
      <c r="AF62" s="106" t="s">
        <v>26</v>
      </c>
      <c r="AG62" s="108"/>
      <c r="AH62" s="94">
        <v>10</v>
      </c>
      <c r="AI62" s="109"/>
      <c r="AJ62" s="95"/>
      <c r="AK62" s="94">
        <v>1.5</v>
      </c>
      <c r="AL62" s="95"/>
      <c r="AM62" s="10" t="s">
        <v>76</v>
      </c>
      <c r="AN62" s="94">
        <v>25</v>
      </c>
      <c r="AO62" s="109"/>
      <c r="AP62" s="95"/>
      <c r="AQ62" s="94" t="s">
        <v>84</v>
      </c>
      <c r="AR62" s="95"/>
      <c r="AS62" s="94">
        <v>0</v>
      </c>
      <c r="AT62" s="95"/>
      <c r="AU62" s="94">
        <v>0</v>
      </c>
      <c r="AV62" s="95"/>
      <c r="AW62" s="94" t="s">
        <v>26</v>
      </c>
      <c r="AX62" s="95"/>
      <c r="AY62" s="94">
        <v>0</v>
      </c>
      <c r="AZ62" s="95"/>
      <c r="BA62" s="119" t="s">
        <v>26</v>
      </c>
      <c r="BB62" s="119"/>
      <c r="BC62" s="106">
        <v>15</v>
      </c>
      <c r="BD62" s="108"/>
      <c r="BE62" s="106">
        <v>0</v>
      </c>
      <c r="BF62" s="107"/>
      <c r="BG62" s="108"/>
      <c r="BH62" s="9" t="s">
        <v>85</v>
      </c>
      <c r="BI62" s="106">
        <v>300</v>
      </c>
      <c r="BJ62" s="107"/>
      <c r="BK62" s="108"/>
      <c r="BL62" s="106" t="s">
        <v>84</v>
      </c>
      <c r="BM62" s="108"/>
      <c r="BN62" s="10">
        <v>0</v>
      </c>
      <c r="BO62" s="94">
        <v>0</v>
      </c>
      <c r="BP62" s="95"/>
      <c r="BQ62" s="94" t="s">
        <v>26</v>
      </c>
      <c r="BR62" s="95"/>
      <c r="BS62" s="94">
        <v>0</v>
      </c>
      <c r="BT62" s="95"/>
      <c r="BU62" s="10" t="s">
        <v>26</v>
      </c>
      <c r="BV62" s="9">
        <v>0</v>
      </c>
      <c r="BW62" s="9">
        <v>0</v>
      </c>
      <c r="BX62" s="9" t="s">
        <v>26</v>
      </c>
      <c r="BY62" s="9">
        <v>0</v>
      </c>
      <c r="BZ62" s="9" t="s">
        <v>26</v>
      </c>
    </row>
    <row r="63" spans="1:78" ht="11.25" customHeight="1">
      <c r="A63" s="12" t="s">
        <v>55</v>
      </c>
      <c r="B63" s="161" t="s">
        <v>126</v>
      </c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212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</row>
    <row r="64" spans="1:78" ht="41.45" customHeight="1">
      <c r="A64" s="14"/>
      <c r="B64" s="157" t="s">
        <v>136</v>
      </c>
      <c r="C64" s="158"/>
      <c r="D64" s="1" t="s">
        <v>176</v>
      </c>
      <c r="E64" s="9">
        <f>G64+Q64+Y64+AH64+AS64+BC64+BN64+BV64</f>
        <v>40</v>
      </c>
      <c r="F64" s="9">
        <f>J64+S64+AA64+AK64+AU64+BE64+BO64+BW64</f>
        <v>1.5</v>
      </c>
      <c r="G64" s="94">
        <v>15</v>
      </c>
      <c r="H64" s="109"/>
      <c r="I64" s="95"/>
      <c r="J64" s="94">
        <v>0</v>
      </c>
      <c r="K64" s="95"/>
      <c r="L64" s="10" t="s">
        <v>85</v>
      </c>
      <c r="M64" s="94">
        <v>300</v>
      </c>
      <c r="N64" s="109"/>
      <c r="O64" s="95"/>
      <c r="P64" s="10" t="s">
        <v>46</v>
      </c>
      <c r="Q64" s="94">
        <v>0</v>
      </c>
      <c r="R64" s="95"/>
      <c r="S64" s="94">
        <v>0</v>
      </c>
      <c r="T64" s="95"/>
      <c r="U64" s="94" t="s">
        <v>26</v>
      </c>
      <c r="V64" s="95"/>
      <c r="W64" s="10">
        <v>0</v>
      </c>
      <c r="X64" s="10" t="s">
        <v>26</v>
      </c>
      <c r="Y64" s="106">
        <v>0</v>
      </c>
      <c r="Z64" s="108"/>
      <c r="AA64" s="106">
        <v>0</v>
      </c>
      <c r="AB64" s="108"/>
      <c r="AC64" s="106" t="s">
        <v>26</v>
      </c>
      <c r="AD64" s="108"/>
      <c r="AE64" s="9">
        <v>0</v>
      </c>
      <c r="AF64" s="106" t="s">
        <v>26</v>
      </c>
      <c r="AG64" s="108"/>
      <c r="AH64" s="94">
        <v>10</v>
      </c>
      <c r="AI64" s="109"/>
      <c r="AJ64" s="95"/>
      <c r="AK64" s="94">
        <v>1.5</v>
      </c>
      <c r="AL64" s="95"/>
      <c r="AM64" s="10" t="s">
        <v>76</v>
      </c>
      <c r="AN64" s="94">
        <v>25</v>
      </c>
      <c r="AO64" s="109"/>
      <c r="AP64" s="95"/>
      <c r="AQ64" s="94" t="s">
        <v>84</v>
      </c>
      <c r="AR64" s="95"/>
      <c r="AS64" s="94">
        <v>0</v>
      </c>
      <c r="AT64" s="95"/>
      <c r="AU64" s="94">
        <v>0</v>
      </c>
      <c r="AV64" s="95"/>
      <c r="AW64" s="94" t="s">
        <v>26</v>
      </c>
      <c r="AX64" s="95"/>
      <c r="AY64" s="94">
        <v>0</v>
      </c>
      <c r="AZ64" s="95"/>
      <c r="BA64" s="119" t="s">
        <v>26</v>
      </c>
      <c r="BB64" s="119"/>
      <c r="BC64" s="106">
        <v>15</v>
      </c>
      <c r="BD64" s="108"/>
      <c r="BE64" s="106">
        <v>0</v>
      </c>
      <c r="BF64" s="107"/>
      <c r="BG64" s="108"/>
      <c r="BH64" s="9" t="s">
        <v>85</v>
      </c>
      <c r="BI64" s="106">
        <v>300</v>
      </c>
      <c r="BJ64" s="107"/>
      <c r="BK64" s="108"/>
      <c r="BL64" s="106" t="s">
        <v>84</v>
      </c>
      <c r="BM64" s="108"/>
      <c r="BN64" s="10">
        <v>0</v>
      </c>
      <c r="BO64" s="94">
        <v>0</v>
      </c>
      <c r="BP64" s="95"/>
      <c r="BQ64" s="94" t="s">
        <v>26</v>
      </c>
      <c r="BR64" s="95"/>
      <c r="BS64" s="94">
        <v>0</v>
      </c>
      <c r="BT64" s="95"/>
      <c r="BU64" s="10" t="s">
        <v>26</v>
      </c>
      <c r="BV64" s="9">
        <v>0</v>
      </c>
      <c r="BW64" s="9">
        <v>0</v>
      </c>
      <c r="BX64" s="9" t="s">
        <v>26</v>
      </c>
      <c r="BY64" s="9">
        <v>0</v>
      </c>
      <c r="BZ64" s="9" t="s">
        <v>26</v>
      </c>
    </row>
    <row r="65" spans="1:78" ht="15.95" customHeight="1">
      <c r="A65" s="12" t="s">
        <v>55</v>
      </c>
      <c r="B65" s="213" t="s">
        <v>144</v>
      </c>
      <c r="C65" s="214"/>
      <c r="D65" s="215"/>
      <c r="E65" s="17">
        <f>SUM(E64)</f>
        <v>40</v>
      </c>
      <c r="F65" s="17">
        <f>SUM(F64)</f>
        <v>1.5</v>
      </c>
      <c r="G65" s="123">
        <f>SUM(G64)</f>
        <v>15</v>
      </c>
      <c r="H65" s="124"/>
      <c r="I65" s="125"/>
      <c r="J65" s="123">
        <f>SUM(J64)</f>
        <v>0</v>
      </c>
      <c r="K65" s="125"/>
      <c r="L65" s="16" t="s">
        <v>42</v>
      </c>
      <c r="M65" s="123" t="s">
        <v>99</v>
      </c>
      <c r="N65" s="124"/>
      <c r="O65" s="125"/>
      <c r="P65" s="16" t="s">
        <v>42</v>
      </c>
      <c r="Q65" s="123">
        <f>SUM(Q64)</f>
        <v>0</v>
      </c>
      <c r="R65" s="125"/>
      <c r="S65" s="123">
        <f>SUM(S64)</f>
        <v>0</v>
      </c>
      <c r="T65" s="125"/>
      <c r="U65" s="123" t="s">
        <v>42</v>
      </c>
      <c r="V65" s="125"/>
      <c r="W65" s="16" t="s">
        <v>99</v>
      </c>
      <c r="X65" s="16" t="s">
        <v>42</v>
      </c>
      <c r="Y65" s="120">
        <f>SUM(Y64)</f>
        <v>0</v>
      </c>
      <c r="Z65" s="122"/>
      <c r="AA65" s="120">
        <f>SUM(AA64)</f>
        <v>0</v>
      </c>
      <c r="AB65" s="122"/>
      <c r="AC65" s="120" t="s">
        <v>42</v>
      </c>
      <c r="AD65" s="122"/>
      <c r="AE65" s="17" t="s">
        <v>99</v>
      </c>
      <c r="AF65" s="120" t="s">
        <v>42</v>
      </c>
      <c r="AG65" s="122"/>
      <c r="AH65" s="123">
        <f>SUM(AH64)</f>
        <v>10</v>
      </c>
      <c r="AI65" s="124"/>
      <c r="AJ65" s="125"/>
      <c r="AK65" s="123">
        <f>SUM(AK64)</f>
        <v>1.5</v>
      </c>
      <c r="AL65" s="125"/>
      <c r="AM65" s="16" t="s">
        <v>42</v>
      </c>
      <c r="AN65" s="123" t="s">
        <v>99</v>
      </c>
      <c r="AO65" s="124"/>
      <c r="AP65" s="125"/>
      <c r="AQ65" s="123" t="s">
        <v>42</v>
      </c>
      <c r="AR65" s="125"/>
      <c r="AS65" s="123">
        <f>SUM(AS64)</f>
        <v>0</v>
      </c>
      <c r="AT65" s="125"/>
      <c r="AU65" s="123">
        <f>SUM(AU64)</f>
        <v>0</v>
      </c>
      <c r="AV65" s="125"/>
      <c r="AW65" s="123" t="s">
        <v>42</v>
      </c>
      <c r="AX65" s="125"/>
      <c r="AY65" s="123" t="s">
        <v>99</v>
      </c>
      <c r="AZ65" s="125"/>
      <c r="BA65" s="189" t="s">
        <v>42</v>
      </c>
      <c r="BB65" s="189"/>
      <c r="BC65" s="120">
        <f>SUM(BC64)</f>
        <v>15</v>
      </c>
      <c r="BD65" s="122"/>
      <c r="BE65" s="120">
        <f>SUM(BE64)</f>
        <v>0</v>
      </c>
      <c r="BF65" s="121"/>
      <c r="BG65" s="122"/>
      <c r="BH65" s="17" t="s">
        <v>42</v>
      </c>
      <c r="BI65" s="120" t="s">
        <v>99</v>
      </c>
      <c r="BJ65" s="121"/>
      <c r="BK65" s="122"/>
      <c r="BL65" s="120" t="s">
        <v>42</v>
      </c>
      <c r="BM65" s="122"/>
      <c r="BN65" s="16">
        <f>SUM(BN64)</f>
        <v>0</v>
      </c>
      <c r="BO65" s="123">
        <f>SUM(BO64)</f>
        <v>0</v>
      </c>
      <c r="BP65" s="125"/>
      <c r="BQ65" s="123" t="s">
        <v>42</v>
      </c>
      <c r="BR65" s="125"/>
      <c r="BS65" s="123" t="s">
        <v>99</v>
      </c>
      <c r="BT65" s="125"/>
      <c r="BU65" s="16" t="s">
        <v>42</v>
      </c>
      <c r="BV65" s="17">
        <f>SUM(BV64)</f>
        <v>0</v>
      </c>
      <c r="BW65" s="17">
        <f>SUM(BW64)</f>
        <v>0</v>
      </c>
      <c r="BX65" s="17" t="s">
        <v>42</v>
      </c>
      <c r="BY65" s="17" t="s">
        <v>99</v>
      </c>
      <c r="BZ65" s="17" t="s">
        <v>42</v>
      </c>
    </row>
    <row r="66" spans="1:78" ht="40.5" customHeight="1">
      <c r="A66" s="134">
        <v>27</v>
      </c>
      <c r="B66" s="102" t="s">
        <v>147</v>
      </c>
      <c r="C66" s="103"/>
      <c r="D66" s="63" t="s">
        <v>171</v>
      </c>
      <c r="E66" s="9">
        <f>G66+Q66+Y66+AH66+AS66+BC66+BN66+BV66</f>
        <v>15</v>
      </c>
      <c r="F66" s="9">
        <f>J66+S66+AA66+AK66+AU66+BE66+BO66+BW66</f>
        <v>1</v>
      </c>
      <c r="G66" s="94">
        <v>0</v>
      </c>
      <c r="H66" s="109"/>
      <c r="I66" s="95"/>
      <c r="J66" s="94">
        <v>0</v>
      </c>
      <c r="K66" s="95"/>
      <c r="L66" s="10" t="s">
        <v>26</v>
      </c>
      <c r="M66" s="94">
        <v>0</v>
      </c>
      <c r="N66" s="109"/>
      <c r="O66" s="95"/>
      <c r="P66" s="10" t="s">
        <v>26</v>
      </c>
      <c r="Q66" s="94">
        <v>0</v>
      </c>
      <c r="R66" s="95"/>
      <c r="S66" s="94">
        <v>0</v>
      </c>
      <c r="T66" s="95"/>
      <c r="U66" s="94" t="s">
        <v>26</v>
      </c>
      <c r="V66" s="95"/>
      <c r="W66" s="10">
        <v>0</v>
      </c>
      <c r="X66" s="10" t="s">
        <v>26</v>
      </c>
      <c r="Y66" s="106">
        <v>15</v>
      </c>
      <c r="Z66" s="108"/>
      <c r="AA66" s="86">
        <v>1</v>
      </c>
      <c r="AB66" s="87"/>
      <c r="AC66" s="106" t="s">
        <v>31</v>
      </c>
      <c r="AD66" s="108"/>
      <c r="AE66" s="9">
        <v>5</v>
      </c>
      <c r="AF66" s="106" t="s">
        <v>24</v>
      </c>
      <c r="AG66" s="108"/>
      <c r="AH66" s="94">
        <v>0</v>
      </c>
      <c r="AI66" s="109"/>
      <c r="AJ66" s="95"/>
      <c r="AK66" s="94">
        <v>0</v>
      </c>
      <c r="AL66" s="95"/>
      <c r="AM66" s="10" t="s">
        <v>26</v>
      </c>
      <c r="AN66" s="94">
        <v>0</v>
      </c>
      <c r="AO66" s="109"/>
      <c r="AP66" s="95"/>
      <c r="AQ66" s="94" t="s">
        <v>26</v>
      </c>
      <c r="AR66" s="95"/>
      <c r="AS66" s="94">
        <v>0</v>
      </c>
      <c r="AT66" s="95"/>
      <c r="AU66" s="94">
        <v>0</v>
      </c>
      <c r="AV66" s="95"/>
      <c r="AW66" s="94" t="s">
        <v>26</v>
      </c>
      <c r="AX66" s="95"/>
      <c r="AY66" s="94">
        <v>0</v>
      </c>
      <c r="AZ66" s="95"/>
      <c r="BA66" s="119" t="s">
        <v>26</v>
      </c>
      <c r="BB66" s="119"/>
      <c r="BC66" s="106">
        <v>0</v>
      </c>
      <c r="BD66" s="108"/>
      <c r="BE66" s="106">
        <v>0</v>
      </c>
      <c r="BF66" s="107"/>
      <c r="BG66" s="108"/>
      <c r="BH66" s="9" t="s">
        <v>86</v>
      </c>
      <c r="BI66" s="106">
        <v>0</v>
      </c>
      <c r="BJ66" s="107"/>
      <c r="BK66" s="108"/>
      <c r="BL66" s="106">
        <v>0</v>
      </c>
      <c r="BM66" s="108"/>
      <c r="BN66" s="10">
        <v>0</v>
      </c>
      <c r="BO66" s="94">
        <v>0</v>
      </c>
      <c r="BP66" s="95"/>
      <c r="BQ66" s="94" t="s">
        <v>26</v>
      </c>
      <c r="BR66" s="95"/>
      <c r="BS66" s="94">
        <v>0</v>
      </c>
      <c r="BT66" s="95"/>
      <c r="BU66" s="10" t="s">
        <v>26</v>
      </c>
      <c r="BV66" s="9">
        <v>0</v>
      </c>
      <c r="BW66" s="9">
        <v>0</v>
      </c>
      <c r="BX66" s="9" t="s">
        <v>26</v>
      </c>
      <c r="BY66" s="9">
        <v>0</v>
      </c>
      <c r="BZ66" s="9" t="s">
        <v>26</v>
      </c>
    </row>
    <row r="67" spans="1:78" ht="21.75" customHeight="1">
      <c r="A67" s="136"/>
      <c r="B67" s="104"/>
      <c r="C67" s="105"/>
      <c r="D67" s="1" t="s">
        <v>168</v>
      </c>
      <c r="E67" s="9">
        <f>G67+Q67+Y67+AH67+AS67+BC67+BN67+BV67</f>
        <v>50</v>
      </c>
      <c r="F67" s="9">
        <f>J67+S67+AA67+AK67+AU67+BE67+BO67+BW67</f>
        <v>1.5</v>
      </c>
      <c r="G67" s="94">
        <v>15</v>
      </c>
      <c r="H67" s="109"/>
      <c r="I67" s="95"/>
      <c r="J67" s="94">
        <v>0</v>
      </c>
      <c r="K67" s="95"/>
      <c r="L67" s="10" t="s">
        <v>85</v>
      </c>
      <c r="M67" s="94">
        <v>300</v>
      </c>
      <c r="N67" s="109"/>
      <c r="O67" s="95"/>
      <c r="P67" s="10" t="s">
        <v>90</v>
      </c>
      <c r="Q67" s="94">
        <v>0</v>
      </c>
      <c r="R67" s="95"/>
      <c r="S67" s="94">
        <v>0</v>
      </c>
      <c r="T67" s="95"/>
      <c r="U67" s="94" t="s">
        <v>26</v>
      </c>
      <c r="V67" s="95"/>
      <c r="W67" s="10">
        <v>0</v>
      </c>
      <c r="X67" s="10" t="s">
        <v>26</v>
      </c>
      <c r="Y67" s="106">
        <v>15</v>
      </c>
      <c r="Z67" s="108"/>
      <c r="AA67" s="88">
        <v>1.5</v>
      </c>
      <c r="AB67" s="89"/>
      <c r="AC67" s="106" t="s">
        <v>76</v>
      </c>
      <c r="AD67" s="108"/>
      <c r="AE67" s="9">
        <v>10</v>
      </c>
      <c r="AF67" s="106" t="s">
        <v>24</v>
      </c>
      <c r="AG67" s="108"/>
      <c r="AH67" s="94">
        <v>0</v>
      </c>
      <c r="AI67" s="109"/>
      <c r="AJ67" s="95"/>
      <c r="AK67" s="94">
        <v>0</v>
      </c>
      <c r="AL67" s="95"/>
      <c r="AM67" s="10" t="s">
        <v>26</v>
      </c>
      <c r="AN67" s="94">
        <v>0</v>
      </c>
      <c r="AO67" s="109"/>
      <c r="AP67" s="95"/>
      <c r="AQ67" s="94" t="s">
        <v>26</v>
      </c>
      <c r="AR67" s="95"/>
      <c r="AS67" s="94">
        <v>0</v>
      </c>
      <c r="AT67" s="95"/>
      <c r="AU67" s="94">
        <v>0</v>
      </c>
      <c r="AV67" s="95"/>
      <c r="AW67" s="94" t="s">
        <v>26</v>
      </c>
      <c r="AX67" s="95"/>
      <c r="AY67" s="94">
        <v>0</v>
      </c>
      <c r="AZ67" s="95"/>
      <c r="BA67" s="119" t="s">
        <v>26</v>
      </c>
      <c r="BB67" s="119"/>
      <c r="BC67" s="106">
        <v>20</v>
      </c>
      <c r="BD67" s="108"/>
      <c r="BE67" s="106">
        <v>0</v>
      </c>
      <c r="BF67" s="107"/>
      <c r="BG67" s="108"/>
      <c r="BH67" s="9" t="s">
        <v>27</v>
      </c>
      <c r="BI67" s="106">
        <v>300</v>
      </c>
      <c r="BJ67" s="107"/>
      <c r="BK67" s="108"/>
      <c r="BL67" s="106" t="s">
        <v>24</v>
      </c>
      <c r="BM67" s="108"/>
      <c r="BN67" s="10">
        <v>0</v>
      </c>
      <c r="BO67" s="94">
        <v>0</v>
      </c>
      <c r="BP67" s="95"/>
      <c r="BQ67" s="94" t="s">
        <v>26</v>
      </c>
      <c r="BR67" s="95"/>
      <c r="BS67" s="94">
        <v>0</v>
      </c>
      <c r="BT67" s="95"/>
      <c r="BU67" s="10" t="s">
        <v>26</v>
      </c>
      <c r="BV67" s="9">
        <v>0</v>
      </c>
      <c r="BW67" s="9">
        <v>0</v>
      </c>
      <c r="BX67" s="9" t="s">
        <v>26</v>
      </c>
      <c r="BY67" s="9">
        <v>0</v>
      </c>
      <c r="BZ67" s="9" t="s">
        <v>26</v>
      </c>
    </row>
    <row r="68" spans="1:78" ht="20.100000000000001" customHeight="1">
      <c r="A68" s="14">
        <v>28</v>
      </c>
      <c r="B68" s="157" t="s">
        <v>48</v>
      </c>
      <c r="C68" s="158"/>
      <c r="D68" s="1" t="s">
        <v>168</v>
      </c>
      <c r="E68" s="9">
        <f>G68+Q68+Y68+AH68+AS68+BC68+BN68+BV68</f>
        <v>270</v>
      </c>
      <c r="F68" s="9">
        <f>J68+S68+AA68+AK68+AU68+BE68+BO68+BW68</f>
        <v>10</v>
      </c>
      <c r="G68" s="94">
        <v>0</v>
      </c>
      <c r="H68" s="109"/>
      <c r="I68" s="95"/>
      <c r="J68" s="94">
        <v>0</v>
      </c>
      <c r="K68" s="95"/>
      <c r="L68" s="10" t="s">
        <v>77</v>
      </c>
      <c r="M68" s="94">
        <v>0</v>
      </c>
      <c r="N68" s="109"/>
      <c r="O68" s="95"/>
      <c r="P68" s="10" t="s">
        <v>90</v>
      </c>
      <c r="Q68" s="94">
        <v>0</v>
      </c>
      <c r="R68" s="95"/>
      <c r="S68" s="94">
        <v>0</v>
      </c>
      <c r="T68" s="95"/>
      <c r="U68" s="94" t="s">
        <v>26</v>
      </c>
      <c r="V68" s="95"/>
      <c r="W68" s="10">
        <v>0</v>
      </c>
      <c r="X68" s="10" t="s">
        <v>26</v>
      </c>
      <c r="Y68" s="106">
        <v>70</v>
      </c>
      <c r="Z68" s="108"/>
      <c r="AA68" s="106">
        <v>3</v>
      </c>
      <c r="AB68" s="108"/>
      <c r="AC68" s="106" t="s">
        <v>76</v>
      </c>
      <c r="AD68" s="108"/>
      <c r="AE68" s="9">
        <v>10</v>
      </c>
      <c r="AF68" s="106" t="s">
        <v>24</v>
      </c>
      <c r="AG68" s="108"/>
      <c r="AH68" s="94">
        <v>0</v>
      </c>
      <c r="AI68" s="109"/>
      <c r="AJ68" s="95"/>
      <c r="AK68" s="94">
        <v>0</v>
      </c>
      <c r="AL68" s="95"/>
      <c r="AM68" s="10" t="s">
        <v>26</v>
      </c>
      <c r="AN68" s="94">
        <v>0</v>
      </c>
      <c r="AO68" s="109"/>
      <c r="AP68" s="95"/>
      <c r="AQ68" s="94" t="s">
        <v>26</v>
      </c>
      <c r="AR68" s="95"/>
      <c r="AS68" s="94">
        <v>0</v>
      </c>
      <c r="AT68" s="95"/>
      <c r="AU68" s="94">
        <v>0</v>
      </c>
      <c r="AV68" s="95"/>
      <c r="AW68" s="94" t="s">
        <v>26</v>
      </c>
      <c r="AX68" s="95"/>
      <c r="AY68" s="94">
        <v>0</v>
      </c>
      <c r="AZ68" s="95"/>
      <c r="BA68" s="119" t="s">
        <v>26</v>
      </c>
      <c r="BB68" s="119"/>
      <c r="BC68" s="106"/>
      <c r="BD68" s="108"/>
      <c r="BE68" s="106">
        <v>0</v>
      </c>
      <c r="BF68" s="107"/>
      <c r="BG68" s="108"/>
      <c r="BH68" s="9">
        <v>0</v>
      </c>
      <c r="BI68" s="106">
        <v>0</v>
      </c>
      <c r="BJ68" s="107"/>
      <c r="BK68" s="108"/>
      <c r="BL68" s="106">
        <v>0</v>
      </c>
      <c r="BM68" s="108"/>
      <c r="BN68" s="10">
        <v>80</v>
      </c>
      <c r="BO68" s="94">
        <v>3</v>
      </c>
      <c r="BP68" s="95"/>
      <c r="BQ68" s="94" t="s">
        <v>31</v>
      </c>
      <c r="BR68" s="95"/>
      <c r="BS68" s="94">
        <v>5</v>
      </c>
      <c r="BT68" s="95"/>
      <c r="BU68" s="10" t="s">
        <v>24</v>
      </c>
      <c r="BV68" s="9">
        <v>120</v>
      </c>
      <c r="BW68" s="9">
        <v>4</v>
      </c>
      <c r="BX68" s="9" t="s">
        <v>31</v>
      </c>
      <c r="BY68" s="9">
        <v>5</v>
      </c>
      <c r="BZ68" s="9" t="s">
        <v>46</v>
      </c>
    </row>
    <row r="69" spans="1:78" ht="30" customHeight="1">
      <c r="A69" s="14">
        <v>29</v>
      </c>
      <c r="B69" s="157" t="s">
        <v>56</v>
      </c>
      <c r="C69" s="158"/>
      <c r="D69" s="1" t="s">
        <v>169</v>
      </c>
      <c r="E69" s="9">
        <f>G69+Q69+Y69+AH69+AS69+BC69+BN69+BV69</f>
        <v>65</v>
      </c>
      <c r="F69" s="9">
        <f>J69+S69+AA69+AK69+AU69+BE69+BO69+BW69</f>
        <v>2.5</v>
      </c>
      <c r="G69" s="94">
        <v>15</v>
      </c>
      <c r="H69" s="109"/>
      <c r="I69" s="95"/>
      <c r="J69" s="94">
        <v>0</v>
      </c>
      <c r="K69" s="95"/>
      <c r="L69" s="10" t="s">
        <v>85</v>
      </c>
      <c r="M69" s="94">
        <v>300</v>
      </c>
      <c r="N69" s="109"/>
      <c r="O69" s="95"/>
      <c r="P69" s="10" t="s">
        <v>24</v>
      </c>
      <c r="Q69" s="94">
        <v>0</v>
      </c>
      <c r="R69" s="95"/>
      <c r="S69" s="94">
        <v>0</v>
      </c>
      <c r="T69" s="95"/>
      <c r="U69" s="94" t="s">
        <v>26</v>
      </c>
      <c r="V69" s="95"/>
      <c r="W69" s="10">
        <v>0</v>
      </c>
      <c r="X69" s="10" t="s">
        <v>26</v>
      </c>
      <c r="Y69" s="106">
        <v>0</v>
      </c>
      <c r="Z69" s="108"/>
      <c r="AA69" s="106">
        <v>0</v>
      </c>
      <c r="AB69" s="108"/>
      <c r="AC69" s="106" t="s">
        <v>26</v>
      </c>
      <c r="AD69" s="108"/>
      <c r="AE69" s="9" t="s">
        <v>25</v>
      </c>
      <c r="AF69" s="106" t="s">
        <v>26</v>
      </c>
      <c r="AG69" s="108"/>
      <c r="AH69" s="94">
        <v>10</v>
      </c>
      <c r="AI69" s="109"/>
      <c r="AJ69" s="95"/>
      <c r="AK69" s="94">
        <v>1.5</v>
      </c>
      <c r="AL69" s="95"/>
      <c r="AM69" s="10" t="s">
        <v>76</v>
      </c>
      <c r="AN69" s="94">
        <v>25</v>
      </c>
      <c r="AO69" s="109"/>
      <c r="AP69" s="95"/>
      <c r="AQ69" s="94" t="s">
        <v>90</v>
      </c>
      <c r="AR69" s="95"/>
      <c r="AS69" s="94">
        <v>0</v>
      </c>
      <c r="AT69" s="95"/>
      <c r="AU69" s="94" t="s">
        <v>25</v>
      </c>
      <c r="AV69" s="95"/>
      <c r="AW69" s="94" t="s">
        <v>26</v>
      </c>
      <c r="AX69" s="95"/>
      <c r="AY69" s="94">
        <v>0</v>
      </c>
      <c r="AZ69" s="95"/>
      <c r="BA69" s="119" t="s">
        <v>26</v>
      </c>
      <c r="BB69" s="119"/>
      <c r="BC69" s="106">
        <v>20</v>
      </c>
      <c r="BD69" s="108"/>
      <c r="BE69" s="106">
        <v>0</v>
      </c>
      <c r="BF69" s="107"/>
      <c r="BG69" s="108"/>
      <c r="BH69" s="9" t="s">
        <v>27</v>
      </c>
      <c r="BI69" s="106">
        <v>300</v>
      </c>
      <c r="BJ69" s="107"/>
      <c r="BK69" s="108"/>
      <c r="BL69" s="106" t="s">
        <v>24</v>
      </c>
      <c r="BM69" s="108"/>
      <c r="BN69" s="10">
        <v>20</v>
      </c>
      <c r="BO69" s="94">
        <v>1</v>
      </c>
      <c r="BP69" s="95"/>
      <c r="BQ69" s="94" t="s">
        <v>31</v>
      </c>
      <c r="BR69" s="95"/>
      <c r="BS69" s="94">
        <v>5</v>
      </c>
      <c r="BT69" s="95"/>
      <c r="BU69" s="10" t="s">
        <v>24</v>
      </c>
      <c r="BV69" s="9">
        <v>0</v>
      </c>
      <c r="BW69" s="9">
        <v>0</v>
      </c>
      <c r="BX69" s="9" t="s">
        <v>26</v>
      </c>
      <c r="BY69" s="9">
        <v>0</v>
      </c>
      <c r="BZ69" s="9" t="s">
        <v>26</v>
      </c>
    </row>
    <row r="70" spans="1:78" ht="31.5" customHeight="1">
      <c r="A70" s="146" t="s">
        <v>135</v>
      </c>
      <c r="B70" s="147"/>
      <c r="C70" s="147"/>
      <c r="D70" s="148"/>
      <c r="E70" s="42">
        <f>SUM(E66:E69)</f>
        <v>400</v>
      </c>
      <c r="F70" s="42">
        <f>SUM(F66:F69)</f>
        <v>15</v>
      </c>
      <c r="G70" s="123">
        <f>SUM(G66:G69)</f>
        <v>30</v>
      </c>
      <c r="H70" s="124"/>
      <c r="I70" s="125"/>
      <c r="J70" s="123">
        <f>SUM(J66:J69)</f>
        <v>0</v>
      </c>
      <c r="K70" s="125"/>
      <c r="L70" s="16" t="s">
        <v>42</v>
      </c>
      <c r="M70" s="123" t="s">
        <v>99</v>
      </c>
      <c r="N70" s="124"/>
      <c r="O70" s="125"/>
      <c r="P70" s="16" t="s">
        <v>42</v>
      </c>
      <c r="Q70" s="123">
        <f>SUM(Q66:Q69)</f>
        <v>0</v>
      </c>
      <c r="R70" s="125"/>
      <c r="S70" s="123">
        <f>SUM(S66:S69)</f>
        <v>0</v>
      </c>
      <c r="T70" s="125"/>
      <c r="U70" s="123" t="s">
        <v>42</v>
      </c>
      <c r="V70" s="125"/>
      <c r="W70" s="16" t="s">
        <v>99</v>
      </c>
      <c r="X70" s="16" t="s">
        <v>42</v>
      </c>
      <c r="Y70" s="120">
        <f>SUM(Y66:Y69)</f>
        <v>100</v>
      </c>
      <c r="Z70" s="122"/>
      <c r="AA70" s="120">
        <f>SUM(AA66:AA69)</f>
        <v>5.5</v>
      </c>
      <c r="AB70" s="122"/>
      <c r="AC70" s="120" t="s">
        <v>42</v>
      </c>
      <c r="AD70" s="122"/>
      <c r="AE70" s="17" t="s">
        <v>99</v>
      </c>
      <c r="AF70" s="120" t="s">
        <v>42</v>
      </c>
      <c r="AG70" s="122"/>
      <c r="AH70" s="216">
        <f>SUM(AH66:AH69)</f>
        <v>10</v>
      </c>
      <c r="AI70" s="218"/>
      <c r="AJ70" s="217"/>
      <c r="AK70" s="216">
        <f>SUM(AK66:AK69)</f>
        <v>1.5</v>
      </c>
      <c r="AL70" s="217"/>
      <c r="AM70" s="10" t="s">
        <v>26</v>
      </c>
      <c r="AN70" s="94" t="s">
        <v>99</v>
      </c>
      <c r="AO70" s="109"/>
      <c r="AP70" s="95"/>
      <c r="AQ70" s="94" t="s">
        <v>26</v>
      </c>
      <c r="AR70" s="95"/>
      <c r="AS70" s="123">
        <f>SUM(AS66:AS69)</f>
        <v>0</v>
      </c>
      <c r="AT70" s="125"/>
      <c r="AU70" s="123">
        <f>SUM(AU66:AU69)</f>
        <v>0</v>
      </c>
      <c r="AV70" s="125"/>
      <c r="AW70" s="123" t="s">
        <v>42</v>
      </c>
      <c r="AX70" s="125"/>
      <c r="AY70" s="123" t="s">
        <v>99</v>
      </c>
      <c r="AZ70" s="125"/>
      <c r="BA70" s="189" t="s">
        <v>42</v>
      </c>
      <c r="BB70" s="189"/>
      <c r="BC70" s="120">
        <f>SUM(BC66:BC69)</f>
        <v>40</v>
      </c>
      <c r="BD70" s="122"/>
      <c r="BE70" s="120">
        <f>SUM(BE66:BE69)</f>
        <v>0</v>
      </c>
      <c r="BF70" s="121"/>
      <c r="BG70" s="122"/>
      <c r="BH70" s="17" t="s">
        <v>42</v>
      </c>
      <c r="BI70" s="120" t="s">
        <v>99</v>
      </c>
      <c r="BJ70" s="121"/>
      <c r="BK70" s="122"/>
      <c r="BL70" s="120" t="s">
        <v>42</v>
      </c>
      <c r="BM70" s="122"/>
      <c r="BN70" s="16">
        <f>SUM(BN66:BN69)</f>
        <v>100</v>
      </c>
      <c r="BO70" s="123">
        <f>SUM(BO66:BO69)</f>
        <v>4</v>
      </c>
      <c r="BP70" s="125"/>
      <c r="BQ70" s="123" t="s">
        <v>42</v>
      </c>
      <c r="BR70" s="125"/>
      <c r="BS70" s="123" t="s">
        <v>99</v>
      </c>
      <c r="BT70" s="125"/>
      <c r="BU70" s="16" t="s">
        <v>42</v>
      </c>
      <c r="BV70" s="17">
        <f>SUM(BV66:BV69)</f>
        <v>120</v>
      </c>
      <c r="BW70" s="17">
        <f>SUM(BW66:BW69)</f>
        <v>4</v>
      </c>
      <c r="BX70" s="17" t="s">
        <v>42</v>
      </c>
      <c r="BY70" s="17" t="s">
        <v>99</v>
      </c>
      <c r="BZ70" s="17" t="s">
        <v>42</v>
      </c>
    </row>
    <row r="71" spans="1:78" ht="30.75" customHeight="1">
      <c r="A71" s="128" t="s">
        <v>164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30"/>
    </row>
    <row r="72" spans="1:78" ht="53.25" customHeight="1">
      <c r="A72" s="14">
        <v>30</v>
      </c>
      <c r="B72" s="157" t="s">
        <v>57</v>
      </c>
      <c r="C72" s="158"/>
      <c r="D72" s="1" t="s">
        <v>191</v>
      </c>
      <c r="E72" s="9">
        <f>G72+Q72+Y72+AH72+AS72+BC72+BN72+BV72</f>
        <v>20</v>
      </c>
      <c r="F72" s="9">
        <f>J72+S72+AA72+AK72+AU72+BE72+BO72+BW72</f>
        <v>1</v>
      </c>
      <c r="G72" s="94">
        <v>0</v>
      </c>
      <c r="H72" s="109"/>
      <c r="I72" s="95"/>
      <c r="J72" s="94">
        <v>0</v>
      </c>
      <c r="K72" s="95"/>
      <c r="L72" s="10">
        <v>0</v>
      </c>
      <c r="M72" s="94">
        <v>0</v>
      </c>
      <c r="N72" s="109"/>
      <c r="O72" s="95"/>
      <c r="P72" s="10">
        <v>0</v>
      </c>
      <c r="Q72" s="94">
        <v>0</v>
      </c>
      <c r="R72" s="95"/>
      <c r="S72" s="94">
        <v>0</v>
      </c>
      <c r="T72" s="95"/>
      <c r="U72" s="94" t="s">
        <v>26</v>
      </c>
      <c r="V72" s="95"/>
      <c r="W72" s="10">
        <v>0</v>
      </c>
      <c r="X72" s="10" t="s">
        <v>26</v>
      </c>
      <c r="Y72" s="106">
        <v>20</v>
      </c>
      <c r="Z72" s="108"/>
      <c r="AA72" s="106">
        <v>1</v>
      </c>
      <c r="AB72" s="108"/>
      <c r="AC72" s="106" t="s">
        <v>31</v>
      </c>
      <c r="AD72" s="108"/>
      <c r="AE72" s="9">
        <v>5</v>
      </c>
      <c r="AF72" s="106" t="s">
        <v>24</v>
      </c>
      <c r="AG72" s="108"/>
      <c r="AH72" s="94">
        <v>0</v>
      </c>
      <c r="AI72" s="109"/>
      <c r="AJ72" s="95"/>
      <c r="AK72" s="94">
        <v>0</v>
      </c>
      <c r="AL72" s="95"/>
      <c r="AM72" s="10" t="s">
        <v>26</v>
      </c>
      <c r="AN72" s="94">
        <v>0</v>
      </c>
      <c r="AO72" s="109"/>
      <c r="AP72" s="95"/>
      <c r="AQ72" s="94" t="s">
        <v>26</v>
      </c>
      <c r="AR72" s="95"/>
      <c r="AS72" s="94">
        <v>0</v>
      </c>
      <c r="AT72" s="95"/>
      <c r="AU72" s="94">
        <v>0</v>
      </c>
      <c r="AV72" s="95"/>
      <c r="AW72" s="94" t="s">
        <v>26</v>
      </c>
      <c r="AX72" s="95"/>
      <c r="AY72" s="94">
        <v>0</v>
      </c>
      <c r="AZ72" s="95"/>
      <c r="BA72" s="119" t="s">
        <v>26</v>
      </c>
      <c r="BB72" s="119"/>
      <c r="BC72" s="106">
        <v>0</v>
      </c>
      <c r="BD72" s="108"/>
      <c r="BE72" s="106">
        <v>0</v>
      </c>
      <c r="BF72" s="107"/>
      <c r="BG72" s="108"/>
      <c r="BH72" s="9">
        <v>0</v>
      </c>
      <c r="BI72" s="106">
        <v>0</v>
      </c>
      <c r="BJ72" s="107"/>
      <c r="BK72" s="108"/>
      <c r="BL72" s="106">
        <v>0</v>
      </c>
      <c r="BM72" s="108"/>
      <c r="BN72" s="10">
        <v>0</v>
      </c>
      <c r="BO72" s="94">
        <v>0</v>
      </c>
      <c r="BP72" s="95"/>
      <c r="BQ72" s="94" t="s">
        <v>26</v>
      </c>
      <c r="BR72" s="95"/>
      <c r="BS72" s="94">
        <v>0</v>
      </c>
      <c r="BT72" s="95"/>
      <c r="BU72" s="10" t="s">
        <v>26</v>
      </c>
      <c r="BV72" s="9">
        <v>0</v>
      </c>
      <c r="BW72" s="9">
        <v>0</v>
      </c>
      <c r="BX72" s="9" t="s">
        <v>26</v>
      </c>
      <c r="BY72" s="9">
        <v>0</v>
      </c>
      <c r="BZ72" s="9" t="s">
        <v>26</v>
      </c>
    </row>
    <row r="73" spans="1:78" ht="30" customHeight="1">
      <c r="A73" s="143" t="s">
        <v>137</v>
      </c>
      <c r="B73" s="144"/>
      <c r="C73" s="144"/>
      <c r="D73" s="145"/>
      <c r="E73" s="17">
        <f>SUM(E72)</f>
        <v>20</v>
      </c>
      <c r="F73" s="17">
        <f>SUM(F72)</f>
        <v>1</v>
      </c>
      <c r="G73" s="123">
        <f>SUM(G72)</f>
        <v>0</v>
      </c>
      <c r="H73" s="124"/>
      <c r="I73" s="125"/>
      <c r="J73" s="123">
        <f>SUM(J72)</f>
        <v>0</v>
      </c>
      <c r="K73" s="125"/>
      <c r="L73" s="16" t="s">
        <v>42</v>
      </c>
      <c r="M73" s="123" t="s">
        <v>99</v>
      </c>
      <c r="N73" s="124"/>
      <c r="O73" s="125"/>
      <c r="P73" s="16" t="s">
        <v>42</v>
      </c>
      <c r="Q73" s="123">
        <f>SUM(Q72)</f>
        <v>0</v>
      </c>
      <c r="R73" s="125"/>
      <c r="S73" s="123">
        <f>SUM(S72)</f>
        <v>0</v>
      </c>
      <c r="T73" s="125"/>
      <c r="U73" s="123" t="s">
        <v>42</v>
      </c>
      <c r="V73" s="125"/>
      <c r="W73" s="16" t="s">
        <v>99</v>
      </c>
      <c r="X73" s="16" t="s">
        <v>42</v>
      </c>
      <c r="Y73" s="120">
        <f>SUM(Y72)</f>
        <v>20</v>
      </c>
      <c r="Z73" s="122"/>
      <c r="AA73" s="120">
        <f>SUM(AA72)</f>
        <v>1</v>
      </c>
      <c r="AB73" s="122"/>
      <c r="AC73" s="120" t="s">
        <v>42</v>
      </c>
      <c r="AD73" s="122"/>
      <c r="AE73" s="17" t="s">
        <v>99</v>
      </c>
      <c r="AF73" s="120" t="s">
        <v>42</v>
      </c>
      <c r="AG73" s="122"/>
      <c r="AH73" s="123">
        <f>SUM(AH72)</f>
        <v>0</v>
      </c>
      <c r="AI73" s="124"/>
      <c r="AJ73" s="125"/>
      <c r="AK73" s="123">
        <f>SUM(AK72)</f>
        <v>0</v>
      </c>
      <c r="AL73" s="125"/>
      <c r="AM73" s="16" t="s">
        <v>42</v>
      </c>
      <c r="AN73" s="123" t="s">
        <v>99</v>
      </c>
      <c r="AO73" s="124"/>
      <c r="AP73" s="125"/>
      <c r="AQ73" s="123" t="s">
        <v>42</v>
      </c>
      <c r="AR73" s="125"/>
      <c r="AS73" s="123">
        <f>SUM(AS72)</f>
        <v>0</v>
      </c>
      <c r="AT73" s="125"/>
      <c r="AU73" s="123">
        <f>SUM(AU72)</f>
        <v>0</v>
      </c>
      <c r="AV73" s="125"/>
      <c r="AW73" s="123" t="s">
        <v>42</v>
      </c>
      <c r="AX73" s="125"/>
      <c r="AY73" s="123" t="s">
        <v>99</v>
      </c>
      <c r="AZ73" s="125"/>
      <c r="BA73" s="123" t="s">
        <v>42</v>
      </c>
      <c r="BB73" s="125"/>
      <c r="BC73" s="120">
        <f>SUM(BC72)</f>
        <v>0</v>
      </c>
      <c r="BD73" s="122"/>
      <c r="BE73" s="120">
        <f>SUM(BE72)</f>
        <v>0</v>
      </c>
      <c r="BF73" s="121"/>
      <c r="BG73" s="122"/>
      <c r="BH73" s="17" t="s">
        <v>42</v>
      </c>
      <c r="BI73" s="120" t="s">
        <v>99</v>
      </c>
      <c r="BJ73" s="121"/>
      <c r="BK73" s="122"/>
      <c r="BL73" s="120" t="s">
        <v>42</v>
      </c>
      <c r="BM73" s="122"/>
      <c r="BN73" s="16">
        <f>SUM(BN72)</f>
        <v>0</v>
      </c>
      <c r="BO73" s="123">
        <f>SUM(BO72)</f>
        <v>0</v>
      </c>
      <c r="BP73" s="125"/>
      <c r="BQ73" s="123" t="s">
        <v>42</v>
      </c>
      <c r="BR73" s="125"/>
      <c r="BS73" s="123" t="s">
        <v>99</v>
      </c>
      <c r="BT73" s="125"/>
      <c r="BU73" s="16" t="s">
        <v>42</v>
      </c>
      <c r="BV73" s="17">
        <f>SUM(BV72)</f>
        <v>0</v>
      </c>
      <c r="BW73" s="17">
        <f>SUM(BW72)</f>
        <v>0</v>
      </c>
      <c r="BX73" s="17" t="s">
        <v>42</v>
      </c>
      <c r="BY73" s="17" t="s">
        <v>99</v>
      </c>
      <c r="BZ73" s="17" t="s">
        <v>42</v>
      </c>
    </row>
    <row r="74" spans="1:78" ht="31.5" customHeight="1">
      <c r="A74" s="137" t="s">
        <v>58</v>
      </c>
      <c r="B74" s="138"/>
      <c r="C74" s="138"/>
      <c r="D74" s="139"/>
      <c r="E74" s="20">
        <f>E55+E58+E65+E70+E73</f>
        <v>770</v>
      </c>
      <c r="F74" s="49">
        <f>F55+F58+F65+F70+F73</f>
        <v>30</v>
      </c>
      <c r="G74" s="131">
        <f>G55+G58+G65+G70+G73</f>
        <v>130</v>
      </c>
      <c r="H74" s="197"/>
      <c r="I74" s="132"/>
      <c r="J74" s="131">
        <f>J55+J58+J65+J70+J73</f>
        <v>0</v>
      </c>
      <c r="K74" s="132"/>
      <c r="L74" s="20" t="s">
        <v>42</v>
      </c>
      <c r="M74" s="131" t="s">
        <v>99</v>
      </c>
      <c r="N74" s="197"/>
      <c r="O74" s="132"/>
      <c r="P74" s="16" t="s">
        <v>42</v>
      </c>
      <c r="Q74" s="131">
        <f>Q55+Q58+Q65+Q70+Q73</f>
        <v>0</v>
      </c>
      <c r="R74" s="132"/>
      <c r="S74" s="131">
        <f>S55+S58+S65+S70+S73</f>
        <v>0</v>
      </c>
      <c r="T74" s="132"/>
      <c r="U74" s="131" t="s">
        <v>42</v>
      </c>
      <c r="V74" s="132"/>
      <c r="W74" s="20" t="s">
        <v>99</v>
      </c>
      <c r="X74" s="16" t="s">
        <v>42</v>
      </c>
      <c r="Y74" s="131">
        <f>Y55+Y58+Y65+Y70+Y73</f>
        <v>150</v>
      </c>
      <c r="Z74" s="132"/>
      <c r="AA74" s="131">
        <f>AA55+AA58+AA65+AA70+AA73</f>
        <v>7.5</v>
      </c>
      <c r="AB74" s="132"/>
      <c r="AC74" s="131" t="s">
        <v>42</v>
      </c>
      <c r="AD74" s="132"/>
      <c r="AE74" s="20" t="s">
        <v>99</v>
      </c>
      <c r="AF74" s="123" t="s">
        <v>42</v>
      </c>
      <c r="AG74" s="125"/>
      <c r="AH74" s="131">
        <f>AH55+AH58+AH65+AH70+AH73</f>
        <v>125</v>
      </c>
      <c r="AI74" s="197"/>
      <c r="AJ74" s="132"/>
      <c r="AK74" s="131">
        <f>AK55+AK58+AK65+AK70+AK73</f>
        <v>14.5</v>
      </c>
      <c r="AL74" s="132"/>
      <c r="AM74" s="20" t="s">
        <v>42</v>
      </c>
      <c r="AN74" s="131" t="s">
        <v>99</v>
      </c>
      <c r="AO74" s="197"/>
      <c r="AP74" s="132"/>
      <c r="AQ74" s="123" t="s">
        <v>42</v>
      </c>
      <c r="AR74" s="125"/>
      <c r="AS74" s="131">
        <f>AS55+AS58+AS65+AS70+AS73</f>
        <v>0</v>
      </c>
      <c r="AT74" s="132"/>
      <c r="AU74" s="131">
        <f>AU55+AU58+AU65+AU70+AU73</f>
        <v>0</v>
      </c>
      <c r="AV74" s="132"/>
      <c r="AW74" s="131" t="s">
        <v>42</v>
      </c>
      <c r="AX74" s="132"/>
      <c r="AY74" s="131" t="s">
        <v>99</v>
      </c>
      <c r="AZ74" s="132"/>
      <c r="BA74" s="189" t="s">
        <v>42</v>
      </c>
      <c r="BB74" s="189"/>
      <c r="BC74" s="131">
        <f>BC55+BC58+BC65+BC70+BC73</f>
        <v>145</v>
      </c>
      <c r="BD74" s="132"/>
      <c r="BE74" s="131">
        <f>BE55+BE58+BE65+BE70+BE73</f>
        <v>0</v>
      </c>
      <c r="BF74" s="197"/>
      <c r="BG74" s="132"/>
      <c r="BH74" s="20" t="s">
        <v>42</v>
      </c>
      <c r="BI74" s="131" t="s">
        <v>99</v>
      </c>
      <c r="BJ74" s="197"/>
      <c r="BK74" s="132"/>
      <c r="BL74" s="123" t="s">
        <v>42</v>
      </c>
      <c r="BM74" s="125"/>
      <c r="BN74" s="20">
        <f>BN55+BN58+BN65+BN70+BN73</f>
        <v>100</v>
      </c>
      <c r="BO74" s="131">
        <f>BO55+BO58+BO65+BO70+BO73</f>
        <v>4</v>
      </c>
      <c r="BP74" s="132"/>
      <c r="BQ74" s="131" t="s">
        <v>42</v>
      </c>
      <c r="BR74" s="132"/>
      <c r="BS74" s="131" t="s">
        <v>99</v>
      </c>
      <c r="BT74" s="132"/>
      <c r="BU74" s="16" t="s">
        <v>42</v>
      </c>
      <c r="BV74" s="20">
        <f>BV55+BV58+BV65+BV70+BV73</f>
        <v>120</v>
      </c>
      <c r="BW74" s="20">
        <f>BW55+BW58+BW65+BW70+BW73</f>
        <v>4</v>
      </c>
      <c r="BX74" s="20" t="s">
        <v>42</v>
      </c>
      <c r="BY74" s="20" t="s">
        <v>99</v>
      </c>
      <c r="BZ74" s="16" t="s">
        <v>42</v>
      </c>
    </row>
    <row r="75" spans="1:78" ht="14.1" customHeight="1">
      <c r="A75" s="140"/>
      <c r="B75" s="141"/>
      <c r="C75" s="141"/>
      <c r="D75" s="142"/>
      <c r="E75" s="126" t="s">
        <v>158</v>
      </c>
      <c r="F75" s="127"/>
      <c r="G75" s="127"/>
      <c r="H75" s="127"/>
      <c r="I75" s="127"/>
      <c r="J75" s="127"/>
      <c r="K75" s="127"/>
      <c r="L75" s="127"/>
      <c r="M75" s="92">
        <v>3</v>
      </c>
      <c r="N75" s="92"/>
      <c r="O75" s="92"/>
      <c r="P75" s="93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</row>
    <row r="76" spans="1:78" ht="4.5" customHeight="1">
      <c r="A76" s="3"/>
      <c r="B76" s="3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</row>
    <row r="77" spans="1:78" ht="15.75" hidden="1" customHeight="1">
      <c r="A77" s="3"/>
      <c r="B77" s="3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</row>
    <row r="78" spans="1:78" s="5" customFormat="1" ht="15.75" hidden="1" customHeight="1">
      <c r="A78" s="3"/>
      <c r="B78" s="3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</row>
    <row r="79" spans="1:78" s="5" customFormat="1" ht="15.75" hidden="1" customHeight="1">
      <c r="A79" s="3"/>
      <c r="B79" s="3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</row>
    <row r="80" spans="1:78" s="5" customFormat="1" ht="15.75" hidden="1" customHeight="1">
      <c r="A80" s="3"/>
      <c r="B80" s="3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</row>
    <row r="81" spans="1:78" s="5" customFormat="1" ht="15.75" hidden="1" customHeight="1">
      <c r="A81" s="3"/>
      <c r="B81" s="3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</row>
    <row r="82" spans="1:78" s="5" customFormat="1" ht="15.75" hidden="1" customHeight="1">
      <c r="A82" s="3"/>
      <c r="B82" s="3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</row>
    <row r="83" spans="1:78" s="5" customFormat="1" ht="15.75" hidden="1" customHeight="1">
      <c r="A83" s="3"/>
      <c r="B83" s="3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</row>
    <row r="84" spans="1:78" s="5" customFormat="1" ht="15.95" customHeight="1">
      <c r="A84" s="3"/>
      <c r="B84" s="3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</row>
    <row r="85" spans="1:78" s="5" customFormat="1" ht="3" customHeight="1">
      <c r="A85" s="3"/>
      <c r="B85" s="3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</row>
    <row r="86" spans="1:78" s="5" customFormat="1" ht="15.75" hidden="1" customHeight="1">
      <c r="A86" s="3"/>
      <c r="B86" s="3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</row>
    <row r="87" spans="1:78" s="5" customFormat="1" ht="15.75" hidden="1" customHeight="1">
      <c r="A87" s="3"/>
      <c r="B87" s="3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</row>
    <row r="88" spans="1:78" s="5" customFormat="1" ht="15.75" hidden="1" customHeight="1">
      <c r="A88" s="3"/>
      <c r="B88" s="3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</row>
    <row r="89" spans="1:78" s="5" customFormat="1" ht="15.75" hidden="1" customHeight="1">
      <c r="A89" s="3"/>
      <c r="B89" s="3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</row>
    <row r="90" spans="1:78" s="5" customFormat="1" ht="14.25" hidden="1" customHeight="1">
      <c r="A90" s="3"/>
      <c r="B90" s="3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</row>
    <row r="91" spans="1:78" s="5" customFormat="1" ht="15.75" hidden="1" customHeight="1">
      <c r="A91" s="3"/>
      <c r="B91" s="3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</row>
    <row r="92" spans="1:78" s="5" customFormat="1" ht="15.75" hidden="1" customHeight="1">
      <c r="A92" s="3"/>
      <c r="B92" s="3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</row>
    <row r="93" spans="1:78" s="5" customFormat="1" ht="15.75" hidden="1" customHeight="1">
      <c r="A93" s="3"/>
      <c r="B93" s="3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</row>
    <row r="94" spans="1:78" s="5" customFormat="1" ht="15.75" hidden="1" customHeight="1">
      <c r="A94" s="3"/>
      <c r="B94" s="3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</row>
    <row r="95" spans="1:78" s="5" customFormat="1" ht="15.75" hidden="1" customHeight="1">
      <c r="A95" s="3"/>
      <c r="B95" s="3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</row>
    <row r="96" spans="1:78" s="5" customFormat="1" ht="15" hidden="1" customHeight="1">
      <c r="A96" s="3"/>
      <c r="B96" s="3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</row>
    <row r="97" spans="1:78" s="5" customFormat="1" ht="15.75" hidden="1" customHeight="1">
      <c r="A97" s="3"/>
      <c r="B97" s="3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</row>
    <row r="98" spans="1:78" s="5" customFormat="1" ht="15.75" hidden="1" customHeight="1">
      <c r="A98" s="3"/>
      <c r="B98" s="3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</row>
    <row r="99" spans="1:78" s="5" customFormat="1" ht="15.75" hidden="1" customHeight="1">
      <c r="A99" s="3"/>
      <c r="B99" s="3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</row>
    <row r="100" spans="1:78" s="5" customFormat="1" ht="15.75" hidden="1" customHeight="1">
      <c r="A100" s="3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</row>
    <row r="101" spans="1:78" s="5" customFormat="1" ht="15.75" hidden="1" customHeight="1">
      <c r="A101" s="3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</row>
    <row r="102" spans="1:78" s="5" customFormat="1" ht="15.75" hidden="1" customHeight="1">
      <c r="A102" s="3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</row>
    <row r="103" spans="1:78" s="5" customFormat="1" ht="15.95" customHeight="1">
      <c r="A103" s="134" t="s">
        <v>1</v>
      </c>
      <c r="B103" s="173" t="s">
        <v>2</v>
      </c>
      <c r="C103" s="174"/>
      <c r="D103" s="134" t="s">
        <v>3</v>
      </c>
      <c r="E103" s="110" t="s">
        <v>4</v>
      </c>
      <c r="F103" s="112"/>
      <c r="G103" s="113" t="s">
        <v>59</v>
      </c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5"/>
    </row>
    <row r="104" spans="1:78" ht="18" customHeight="1">
      <c r="A104" s="135"/>
      <c r="B104" s="175"/>
      <c r="C104" s="176"/>
      <c r="D104" s="135"/>
      <c r="E104" s="165" t="s">
        <v>6</v>
      </c>
      <c r="F104" s="165" t="s">
        <v>7</v>
      </c>
      <c r="G104" s="116" t="s">
        <v>8</v>
      </c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8"/>
      <c r="BN104" s="116" t="s">
        <v>9</v>
      </c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8"/>
    </row>
    <row r="105" spans="1:78" ht="21" customHeight="1">
      <c r="A105" s="135"/>
      <c r="B105" s="175"/>
      <c r="C105" s="176"/>
      <c r="D105" s="135"/>
      <c r="E105" s="166"/>
      <c r="F105" s="166"/>
      <c r="G105" s="169" t="s">
        <v>10</v>
      </c>
      <c r="H105" s="170"/>
      <c r="I105" s="170"/>
      <c r="J105" s="170"/>
      <c r="K105" s="170"/>
      <c r="L105" s="170"/>
      <c r="M105" s="170"/>
      <c r="N105" s="170"/>
      <c r="O105" s="170"/>
      <c r="P105" s="171"/>
      <c r="Q105" s="169" t="s">
        <v>11</v>
      </c>
      <c r="R105" s="170"/>
      <c r="S105" s="170"/>
      <c r="T105" s="170"/>
      <c r="U105" s="170"/>
      <c r="V105" s="170"/>
      <c r="W105" s="170"/>
      <c r="X105" s="171"/>
      <c r="Y105" s="116" t="s">
        <v>12</v>
      </c>
      <c r="Z105" s="117"/>
      <c r="AA105" s="117"/>
      <c r="AB105" s="117"/>
      <c r="AC105" s="117"/>
      <c r="AD105" s="117"/>
      <c r="AE105" s="117"/>
      <c r="AF105" s="117"/>
      <c r="AG105" s="118"/>
      <c r="AH105" s="169" t="s">
        <v>13</v>
      </c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1"/>
      <c r="AS105" s="169" t="s">
        <v>14</v>
      </c>
      <c r="AT105" s="170"/>
      <c r="AU105" s="170"/>
      <c r="AV105" s="170"/>
      <c r="AW105" s="170"/>
      <c r="AX105" s="170"/>
      <c r="AY105" s="170"/>
      <c r="AZ105" s="170"/>
      <c r="BA105" s="170"/>
      <c r="BB105" s="171"/>
      <c r="BC105" s="110" t="s">
        <v>15</v>
      </c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2"/>
      <c r="BN105" s="169" t="s">
        <v>16</v>
      </c>
      <c r="BO105" s="170"/>
      <c r="BP105" s="170"/>
      <c r="BQ105" s="170"/>
      <c r="BR105" s="170"/>
      <c r="BS105" s="170"/>
      <c r="BT105" s="170"/>
      <c r="BU105" s="171"/>
      <c r="BV105" s="116" t="s">
        <v>9</v>
      </c>
      <c r="BW105" s="117"/>
      <c r="BX105" s="117"/>
      <c r="BY105" s="117"/>
      <c r="BZ105" s="118"/>
    </row>
    <row r="106" spans="1:78" ht="31.5" customHeight="1">
      <c r="A106" s="136"/>
      <c r="B106" s="177"/>
      <c r="C106" s="178"/>
      <c r="D106" s="136"/>
      <c r="E106" s="167"/>
      <c r="F106" s="167"/>
      <c r="G106" s="152" t="s">
        <v>17</v>
      </c>
      <c r="H106" s="153"/>
      <c r="I106" s="154"/>
      <c r="J106" s="152" t="s">
        <v>7</v>
      </c>
      <c r="K106" s="154"/>
      <c r="L106" s="13" t="s">
        <v>18</v>
      </c>
      <c r="M106" s="152" t="s">
        <v>19</v>
      </c>
      <c r="N106" s="153"/>
      <c r="O106" s="154"/>
      <c r="P106" s="13" t="s">
        <v>20</v>
      </c>
      <c r="Q106" s="152" t="s">
        <v>17</v>
      </c>
      <c r="R106" s="154"/>
      <c r="S106" s="152" t="s">
        <v>7</v>
      </c>
      <c r="T106" s="154"/>
      <c r="U106" s="152" t="s">
        <v>18</v>
      </c>
      <c r="V106" s="154"/>
      <c r="W106" s="13" t="s">
        <v>19</v>
      </c>
      <c r="X106" s="13" t="s">
        <v>20</v>
      </c>
      <c r="Y106" s="159" t="s">
        <v>17</v>
      </c>
      <c r="Z106" s="160"/>
      <c r="AA106" s="159" t="s">
        <v>7</v>
      </c>
      <c r="AB106" s="160"/>
      <c r="AC106" s="159" t="s">
        <v>18</v>
      </c>
      <c r="AD106" s="160"/>
      <c r="AE106" s="11" t="s">
        <v>19</v>
      </c>
      <c r="AF106" s="159" t="s">
        <v>20</v>
      </c>
      <c r="AG106" s="160"/>
      <c r="AH106" s="152" t="s">
        <v>17</v>
      </c>
      <c r="AI106" s="153"/>
      <c r="AJ106" s="154"/>
      <c r="AK106" s="152" t="s">
        <v>7</v>
      </c>
      <c r="AL106" s="154"/>
      <c r="AM106" s="13" t="s">
        <v>18</v>
      </c>
      <c r="AN106" s="152" t="s">
        <v>19</v>
      </c>
      <c r="AO106" s="153"/>
      <c r="AP106" s="154"/>
      <c r="AQ106" s="152" t="s">
        <v>20</v>
      </c>
      <c r="AR106" s="154"/>
      <c r="AS106" s="152" t="s">
        <v>17</v>
      </c>
      <c r="AT106" s="154"/>
      <c r="AU106" s="152" t="s">
        <v>7</v>
      </c>
      <c r="AV106" s="154"/>
      <c r="AW106" s="152" t="s">
        <v>18</v>
      </c>
      <c r="AX106" s="154"/>
      <c r="AY106" s="152" t="s">
        <v>19</v>
      </c>
      <c r="AZ106" s="154"/>
      <c r="BA106" s="172" t="s">
        <v>20</v>
      </c>
      <c r="BB106" s="172"/>
      <c r="BC106" s="159" t="s">
        <v>17</v>
      </c>
      <c r="BD106" s="160"/>
      <c r="BE106" s="159" t="s">
        <v>7</v>
      </c>
      <c r="BF106" s="180"/>
      <c r="BG106" s="160"/>
      <c r="BH106" s="11" t="s">
        <v>18</v>
      </c>
      <c r="BI106" s="159" t="s">
        <v>19</v>
      </c>
      <c r="BJ106" s="180"/>
      <c r="BK106" s="160"/>
      <c r="BL106" s="159" t="s">
        <v>20</v>
      </c>
      <c r="BM106" s="160"/>
      <c r="BN106" s="13" t="s">
        <v>17</v>
      </c>
      <c r="BO106" s="152" t="s">
        <v>7</v>
      </c>
      <c r="BP106" s="154"/>
      <c r="BQ106" s="152" t="s">
        <v>18</v>
      </c>
      <c r="BR106" s="154"/>
      <c r="BS106" s="152" t="s">
        <v>19</v>
      </c>
      <c r="BT106" s="154"/>
      <c r="BU106" s="13" t="s">
        <v>20</v>
      </c>
      <c r="BV106" s="11" t="s">
        <v>17</v>
      </c>
      <c r="BW106" s="11" t="s">
        <v>7</v>
      </c>
      <c r="BX106" s="11" t="s">
        <v>18</v>
      </c>
      <c r="BY106" s="11" t="s">
        <v>19</v>
      </c>
      <c r="BZ106" s="11" t="s">
        <v>20</v>
      </c>
    </row>
    <row r="107" spans="1:78" ht="24.95" customHeight="1">
      <c r="A107" s="128" t="s">
        <v>160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30"/>
    </row>
    <row r="108" spans="1:78" ht="17.25" customHeight="1">
      <c r="A108" s="24">
        <v>31</v>
      </c>
      <c r="B108" s="205" t="s">
        <v>97</v>
      </c>
      <c r="C108" s="206"/>
      <c r="D108" s="25" t="s">
        <v>95</v>
      </c>
      <c r="E108" s="22">
        <f>G108+Q108+Y108+AH108+AS108+BC108+BN108+BV108</f>
        <v>30</v>
      </c>
      <c r="F108" s="9">
        <f>J108+S108+AA108+AK108+AU108+BE108+BO108+BW108</f>
        <v>1</v>
      </c>
      <c r="G108" s="182">
        <v>0</v>
      </c>
      <c r="H108" s="204"/>
      <c r="I108" s="183"/>
      <c r="J108" s="182">
        <v>0</v>
      </c>
      <c r="K108" s="183"/>
      <c r="L108" s="23" t="s">
        <v>77</v>
      </c>
      <c r="M108" s="182">
        <v>300</v>
      </c>
      <c r="N108" s="204"/>
      <c r="O108" s="183"/>
      <c r="P108" s="23" t="s">
        <v>90</v>
      </c>
      <c r="Q108" s="182">
        <v>0</v>
      </c>
      <c r="R108" s="183"/>
      <c r="S108" s="182">
        <v>0</v>
      </c>
      <c r="T108" s="183"/>
      <c r="U108" s="182" t="s">
        <v>86</v>
      </c>
      <c r="V108" s="183"/>
      <c r="W108" s="23" t="s">
        <v>88</v>
      </c>
      <c r="X108" s="23" t="s">
        <v>86</v>
      </c>
      <c r="Y108" s="201">
        <v>15</v>
      </c>
      <c r="Z108" s="202"/>
      <c r="AA108" s="201">
        <v>1</v>
      </c>
      <c r="AB108" s="202"/>
      <c r="AC108" s="201" t="s">
        <v>122</v>
      </c>
      <c r="AD108" s="202"/>
      <c r="AE108" s="22">
        <v>20</v>
      </c>
      <c r="AF108" s="201" t="s">
        <v>90</v>
      </c>
      <c r="AG108" s="202"/>
      <c r="AH108" s="182">
        <v>15</v>
      </c>
      <c r="AI108" s="204"/>
      <c r="AJ108" s="183"/>
      <c r="AK108" s="182">
        <v>0</v>
      </c>
      <c r="AL108" s="183"/>
      <c r="AM108" s="23" t="s">
        <v>85</v>
      </c>
      <c r="AN108" s="182">
        <v>25</v>
      </c>
      <c r="AO108" s="204"/>
      <c r="AP108" s="183"/>
      <c r="AQ108" s="182" t="s">
        <v>90</v>
      </c>
      <c r="AR108" s="183"/>
      <c r="AS108" s="182">
        <v>0</v>
      </c>
      <c r="AT108" s="183"/>
      <c r="AU108" s="182">
        <v>0</v>
      </c>
      <c r="AV108" s="183"/>
      <c r="AW108" s="182" t="s">
        <v>86</v>
      </c>
      <c r="AX108" s="183"/>
      <c r="AY108" s="182">
        <v>0</v>
      </c>
      <c r="AZ108" s="183"/>
      <c r="BA108" s="200" t="s">
        <v>86</v>
      </c>
      <c r="BB108" s="200"/>
      <c r="BC108" s="201">
        <v>0</v>
      </c>
      <c r="BD108" s="202"/>
      <c r="BE108" s="201">
        <v>0</v>
      </c>
      <c r="BF108" s="203"/>
      <c r="BG108" s="202"/>
      <c r="BH108" s="22">
        <v>0</v>
      </c>
      <c r="BI108" s="201">
        <v>0</v>
      </c>
      <c r="BJ108" s="203"/>
      <c r="BK108" s="202"/>
      <c r="BL108" s="201">
        <v>0</v>
      </c>
      <c r="BM108" s="202"/>
      <c r="BN108" s="23">
        <v>0</v>
      </c>
      <c r="BO108" s="182">
        <v>0</v>
      </c>
      <c r="BP108" s="183"/>
      <c r="BQ108" s="182" t="s">
        <v>86</v>
      </c>
      <c r="BR108" s="183"/>
      <c r="BS108" s="182">
        <v>0</v>
      </c>
      <c r="BT108" s="183"/>
      <c r="BU108" s="23" t="s">
        <v>86</v>
      </c>
      <c r="BV108" s="22">
        <v>0</v>
      </c>
      <c r="BW108" s="22">
        <v>0</v>
      </c>
      <c r="BX108" s="22" t="s">
        <v>86</v>
      </c>
      <c r="BY108" s="22">
        <v>0</v>
      </c>
      <c r="BZ108" s="22" t="s">
        <v>86</v>
      </c>
    </row>
    <row r="109" spans="1:78" ht="18" customHeight="1">
      <c r="A109" s="143" t="s">
        <v>41</v>
      </c>
      <c r="B109" s="144"/>
      <c r="C109" s="144"/>
      <c r="D109" s="145"/>
      <c r="E109" s="42">
        <f>SUM(E108)</f>
        <v>30</v>
      </c>
      <c r="F109" s="42">
        <f>SUM(F108)</f>
        <v>1</v>
      </c>
      <c r="G109" s="123">
        <f>SUM(G108)</f>
        <v>0</v>
      </c>
      <c r="H109" s="124"/>
      <c r="I109" s="125"/>
      <c r="J109" s="123">
        <f>SUM(J108)</f>
        <v>0</v>
      </c>
      <c r="K109" s="125"/>
      <c r="L109" s="16" t="s">
        <v>42</v>
      </c>
      <c r="M109" s="123" t="s">
        <v>99</v>
      </c>
      <c r="N109" s="124"/>
      <c r="O109" s="125"/>
      <c r="P109" s="16" t="s">
        <v>42</v>
      </c>
      <c r="Q109" s="123">
        <f>SUM(Q108)</f>
        <v>0</v>
      </c>
      <c r="R109" s="125"/>
      <c r="S109" s="123">
        <f>SUM(S108)</f>
        <v>0</v>
      </c>
      <c r="T109" s="125"/>
      <c r="U109" s="123" t="s">
        <v>42</v>
      </c>
      <c r="V109" s="125"/>
      <c r="W109" s="16" t="s">
        <v>99</v>
      </c>
      <c r="X109" s="16" t="s">
        <v>42</v>
      </c>
      <c r="Y109" s="120">
        <f>SUM(Y108)</f>
        <v>15</v>
      </c>
      <c r="Z109" s="122"/>
      <c r="AA109" s="120">
        <f>SUM(AA108)</f>
        <v>1</v>
      </c>
      <c r="AB109" s="122"/>
      <c r="AC109" s="120" t="s">
        <v>42</v>
      </c>
      <c r="AD109" s="122"/>
      <c r="AE109" s="17" t="s">
        <v>99</v>
      </c>
      <c r="AF109" s="120" t="s">
        <v>42</v>
      </c>
      <c r="AG109" s="122"/>
      <c r="AH109" s="123">
        <f>SUM(AH108)</f>
        <v>15</v>
      </c>
      <c r="AI109" s="124"/>
      <c r="AJ109" s="125"/>
      <c r="AK109" s="123">
        <f>SUM(AK108)</f>
        <v>0</v>
      </c>
      <c r="AL109" s="125"/>
      <c r="AM109" s="16" t="s">
        <v>42</v>
      </c>
      <c r="AN109" s="123" t="s">
        <v>99</v>
      </c>
      <c r="AO109" s="124"/>
      <c r="AP109" s="125"/>
      <c r="AQ109" s="123" t="s">
        <v>42</v>
      </c>
      <c r="AR109" s="125"/>
      <c r="AS109" s="123">
        <f>SUM(AS108)</f>
        <v>0</v>
      </c>
      <c r="AT109" s="125"/>
      <c r="AU109" s="123">
        <f>SUM(AU108)</f>
        <v>0</v>
      </c>
      <c r="AV109" s="125"/>
      <c r="AW109" s="123" t="s">
        <v>42</v>
      </c>
      <c r="AX109" s="125"/>
      <c r="AY109" s="123" t="s">
        <v>99</v>
      </c>
      <c r="AZ109" s="125"/>
      <c r="BA109" s="189" t="s">
        <v>42</v>
      </c>
      <c r="BB109" s="189"/>
      <c r="BC109" s="120">
        <f>SUM(BC108)</f>
        <v>0</v>
      </c>
      <c r="BD109" s="122"/>
      <c r="BE109" s="120">
        <f>SUM(BE108)</f>
        <v>0</v>
      </c>
      <c r="BF109" s="121"/>
      <c r="BG109" s="122"/>
      <c r="BH109" s="17" t="s">
        <v>42</v>
      </c>
      <c r="BI109" s="120" t="s">
        <v>99</v>
      </c>
      <c r="BJ109" s="121"/>
      <c r="BK109" s="122"/>
      <c r="BL109" s="120" t="s">
        <v>42</v>
      </c>
      <c r="BM109" s="122"/>
      <c r="BN109" s="16">
        <f>SUM(BN108)</f>
        <v>0</v>
      </c>
      <c r="BO109" s="123">
        <f>SUM(BO108)</f>
        <v>0</v>
      </c>
      <c r="BP109" s="125"/>
      <c r="BQ109" s="123" t="s">
        <v>42</v>
      </c>
      <c r="BR109" s="125"/>
      <c r="BS109" s="123" t="s">
        <v>99</v>
      </c>
      <c r="BT109" s="125"/>
      <c r="BU109" s="16" t="s">
        <v>42</v>
      </c>
      <c r="BV109" s="17">
        <f>SUM(BV108)</f>
        <v>0</v>
      </c>
      <c r="BW109" s="17">
        <f>SUM(BW108)</f>
        <v>0</v>
      </c>
      <c r="BX109" s="17" t="s">
        <v>42</v>
      </c>
      <c r="BY109" s="17" t="s">
        <v>99</v>
      </c>
      <c r="BZ109" s="17" t="s">
        <v>42</v>
      </c>
    </row>
    <row r="110" spans="1:78" ht="20.100000000000001" customHeight="1">
      <c r="A110" s="128" t="s">
        <v>165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30"/>
    </row>
    <row r="111" spans="1:78" ht="30" customHeight="1">
      <c r="A111" s="14">
        <v>32</v>
      </c>
      <c r="B111" s="157" t="s">
        <v>138</v>
      </c>
      <c r="C111" s="158"/>
      <c r="D111" s="1" t="s">
        <v>139</v>
      </c>
      <c r="E111" s="9">
        <f>G111+Q111+Y111+AH111+AS111+BC111+BN111+BV111</f>
        <v>30</v>
      </c>
      <c r="F111" s="9">
        <f>J111+S111+AA111+AK111+AU111+BE111+BO111+BW111</f>
        <v>1</v>
      </c>
      <c r="G111" s="94">
        <v>0</v>
      </c>
      <c r="H111" s="109"/>
      <c r="I111" s="95"/>
      <c r="J111" s="94">
        <v>0</v>
      </c>
      <c r="K111" s="95"/>
      <c r="L111" s="10" t="s">
        <v>26</v>
      </c>
      <c r="M111" s="94">
        <v>0</v>
      </c>
      <c r="N111" s="109"/>
      <c r="O111" s="95"/>
      <c r="P111" s="10" t="s">
        <v>26</v>
      </c>
      <c r="Q111" s="94">
        <v>0</v>
      </c>
      <c r="R111" s="95"/>
      <c r="S111" s="94">
        <v>0</v>
      </c>
      <c r="T111" s="95"/>
      <c r="U111" s="94" t="s">
        <v>26</v>
      </c>
      <c r="V111" s="95"/>
      <c r="W111" s="10">
        <v>0</v>
      </c>
      <c r="X111" s="10" t="s">
        <v>26</v>
      </c>
      <c r="Y111" s="106">
        <v>30</v>
      </c>
      <c r="Z111" s="108"/>
      <c r="AA111" s="106">
        <v>1</v>
      </c>
      <c r="AB111" s="108"/>
      <c r="AC111" s="106" t="s">
        <v>31</v>
      </c>
      <c r="AD111" s="108"/>
      <c r="AE111" s="9">
        <v>15</v>
      </c>
      <c r="AF111" s="106" t="s">
        <v>46</v>
      </c>
      <c r="AG111" s="108"/>
      <c r="AH111" s="94">
        <v>0</v>
      </c>
      <c r="AI111" s="109"/>
      <c r="AJ111" s="95"/>
      <c r="AK111" s="94">
        <v>0</v>
      </c>
      <c r="AL111" s="95"/>
      <c r="AM111" s="10" t="s">
        <v>26</v>
      </c>
      <c r="AN111" s="94">
        <v>0</v>
      </c>
      <c r="AO111" s="109"/>
      <c r="AP111" s="95"/>
      <c r="AQ111" s="94" t="s">
        <v>26</v>
      </c>
      <c r="AR111" s="95"/>
      <c r="AS111" s="94">
        <v>0</v>
      </c>
      <c r="AT111" s="95"/>
      <c r="AU111" s="94">
        <v>0</v>
      </c>
      <c r="AV111" s="95"/>
      <c r="AW111" s="94" t="s">
        <v>26</v>
      </c>
      <c r="AX111" s="95"/>
      <c r="AY111" s="94">
        <v>0</v>
      </c>
      <c r="AZ111" s="95"/>
      <c r="BA111" s="119" t="s">
        <v>26</v>
      </c>
      <c r="BB111" s="119"/>
      <c r="BC111" s="106">
        <v>0</v>
      </c>
      <c r="BD111" s="108"/>
      <c r="BE111" s="106">
        <v>0</v>
      </c>
      <c r="BF111" s="107"/>
      <c r="BG111" s="108"/>
      <c r="BH111" s="9" t="s">
        <v>26</v>
      </c>
      <c r="BI111" s="106">
        <v>0</v>
      </c>
      <c r="BJ111" s="107"/>
      <c r="BK111" s="108"/>
      <c r="BL111" s="106" t="s">
        <v>26</v>
      </c>
      <c r="BM111" s="108"/>
      <c r="BN111" s="10">
        <v>0</v>
      </c>
      <c r="BO111" s="94">
        <v>0</v>
      </c>
      <c r="BP111" s="95"/>
      <c r="BQ111" s="94" t="s">
        <v>26</v>
      </c>
      <c r="BR111" s="95"/>
      <c r="BS111" s="94">
        <v>0</v>
      </c>
      <c r="BT111" s="95"/>
      <c r="BU111" s="10" t="s">
        <v>26</v>
      </c>
      <c r="BV111" s="9">
        <v>0</v>
      </c>
      <c r="BW111" s="9">
        <v>0</v>
      </c>
      <c r="BX111" s="9" t="s">
        <v>26</v>
      </c>
      <c r="BY111" s="9">
        <v>0</v>
      </c>
      <c r="BZ111" s="9" t="s">
        <v>26</v>
      </c>
    </row>
    <row r="112" spans="1:78" ht="30" customHeight="1">
      <c r="A112" s="143" t="s">
        <v>134</v>
      </c>
      <c r="B112" s="144"/>
      <c r="C112" s="144"/>
      <c r="D112" s="145"/>
      <c r="E112" s="17">
        <f>SUM(E111)</f>
        <v>30</v>
      </c>
      <c r="F112" s="17">
        <f>SUM(F111)</f>
        <v>1</v>
      </c>
      <c r="G112" s="123">
        <f>SUM(G111)</f>
        <v>0</v>
      </c>
      <c r="H112" s="124"/>
      <c r="I112" s="125"/>
      <c r="J112" s="123">
        <f>SUM(J111)</f>
        <v>0</v>
      </c>
      <c r="K112" s="125"/>
      <c r="L112" s="16" t="s">
        <v>42</v>
      </c>
      <c r="M112" s="123" t="s">
        <v>99</v>
      </c>
      <c r="N112" s="124"/>
      <c r="O112" s="125"/>
      <c r="P112" s="16" t="s">
        <v>42</v>
      </c>
      <c r="Q112" s="123">
        <f>SUM(Q111)</f>
        <v>0</v>
      </c>
      <c r="R112" s="125"/>
      <c r="S112" s="123">
        <f>SUM(S111)</f>
        <v>0</v>
      </c>
      <c r="T112" s="125"/>
      <c r="U112" s="123" t="s">
        <v>42</v>
      </c>
      <c r="V112" s="125"/>
      <c r="W112" s="16" t="s">
        <v>99</v>
      </c>
      <c r="X112" s="16" t="s">
        <v>42</v>
      </c>
      <c r="Y112" s="120">
        <f>SUM(Y111)</f>
        <v>30</v>
      </c>
      <c r="Z112" s="122"/>
      <c r="AA112" s="120">
        <f>SUM(AA111)</f>
        <v>1</v>
      </c>
      <c r="AB112" s="122"/>
      <c r="AC112" s="120" t="s">
        <v>42</v>
      </c>
      <c r="AD112" s="122"/>
      <c r="AE112" s="17" t="s">
        <v>99</v>
      </c>
      <c r="AF112" s="120" t="s">
        <v>42</v>
      </c>
      <c r="AG112" s="122"/>
      <c r="AH112" s="123">
        <f>SUM(AH111)</f>
        <v>0</v>
      </c>
      <c r="AI112" s="124"/>
      <c r="AJ112" s="125"/>
      <c r="AK112" s="123">
        <f>SUM(AK111)</f>
        <v>0</v>
      </c>
      <c r="AL112" s="125"/>
      <c r="AM112" s="16" t="s">
        <v>42</v>
      </c>
      <c r="AN112" s="123" t="s">
        <v>99</v>
      </c>
      <c r="AO112" s="124"/>
      <c r="AP112" s="125"/>
      <c r="AQ112" s="123" t="s">
        <v>42</v>
      </c>
      <c r="AR112" s="125"/>
      <c r="AS112" s="123">
        <f>SUM(AS111)</f>
        <v>0</v>
      </c>
      <c r="AT112" s="125"/>
      <c r="AU112" s="123">
        <f>SUM(AU111)</f>
        <v>0</v>
      </c>
      <c r="AV112" s="125"/>
      <c r="AW112" s="123" t="s">
        <v>42</v>
      </c>
      <c r="AX112" s="125"/>
      <c r="AY112" s="123" t="s">
        <v>99</v>
      </c>
      <c r="AZ112" s="125"/>
      <c r="BA112" s="189" t="s">
        <v>42</v>
      </c>
      <c r="BB112" s="189"/>
      <c r="BC112" s="120">
        <f>SUM(BC111)</f>
        <v>0</v>
      </c>
      <c r="BD112" s="122"/>
      <c r="BE112" s="120">
        <f>SUM(BE111)</f>
        <v>0</v>
      </c>
      <c r="BF112" s="121"/>
      <c r="BG112" s="122"/>
      <c r="BH112" s="17" t="s">
        <v>42</v>
      </c>
      <c r="BI112" s="120" t="s">
        <v>99</v>
      </c>
      <c r="BJ112" s="121"/>
      <c r="BK112" s="122"/>
      <c r="BL112" s="120" t="s">
        <v>42</v>
      </c>
      <c r="BM112" s="122"/>
      <c r="BN112" s="16">
        <f>SUM(BN111)</f>
        <v>0</v>
      </c>
      <c r="BO112" s="123">
        <f>SUM(BO111)</f>
        <v>0</v>
      </c>
      <c r="BP112" s="125"/>
      <c r="BQ112" s="123" t="s">
        <v>42</v>
      </c>
      <c r="BR112" s="125"/>
      <c r="BS112" s="123" t="s">
        <v>99</v>
      </c>
      <c r="BT112" s="125"/>
      <c r="BU112" s="16" t="s">
        <v>42</v>
      </c>
      <c r="BV112" s="17">
        <f>SUM(BV111)</f>
        <v>0</v>
      </c>
      <c r="BW112" s="17">
        <f>SUM(BW111)</f>
        <v>0</v>
      </c>
      <c r="BX112" s="17" t="s">
        <v>42</v>
      </c>
      <c r="BY112" s="17" t="s">
        <v>99</v>
      </c>
      <c r="BZ112" s="17" t="s">
        <v>42</v>
      </c>
    </row>
    <row r="113" spans="1:78" ht="15.75" customHeight="1">
      <c r="A113" s="128" t="s">
        <v>164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30"/>
    </row>
    <row r="114" spans="1:78" ht="51.75" customHeight="1">
      <c r="A114" s="14">
        <v>33</v>
      </c>
      <c r="B114" s="157" t="s">
        <v>57</v>
      </c>
      <c r="C114" s="158"/>
      <c r="D114" s="1" t="s">
        <v>191</v>
      </c>
      <c r="E114" s="9">
        <f>G114+Q114+Y114+AH114+AS114+BC114+BN114+BV114</f>
        <v>30</v>
      </c>
      <c r="F114" s="9">
        <f>J114+S114+AA114+AK114+AU114+BE114+BO114+BW114</f>
        <v>1</v>
      </c>
      <c r="G114" s="94">
        <v>0</v>
      </c>
      <c r="H114" s="109"/>
      <c r="I114" s="95"/>
      <c r="J114" s="94">
        <v>0</v>
      </c>
      <c r="K114" s="95"/>
      <c r="L114" s="10">
        <v>0</v>
      </c>
      <c r="M114" s="94">
        <v>0</v>
      </c>
      <c r="N114" s="109"/>
      <c r="O114" s="95"/>
      <c r="P114" s="10">
        <v>0</v>
      </c>
      <c r="Q114" s="94">
        <v>0</v>
      </c>
      <c r="R114" s="95"/>
      <c r="S114" s="94">
        <v>0</v>
      </c>
      <c r="T114" s="95"/>
      <c r="U114" s="94" t="s">
        <v>26</v>
      </c>
      <c r="V114" s="95"/>
      <c r="W114" s="10">
        <v>0</v>
      </c>
      <c r="X114" s="10" t="s">
        <v>26</v>
      </c>
      <c r="Y114" s="106">
        <v>10</v>
      </c>
      <c r="Z114" s="108"/>
      <c r="AA114" s="106">
        <v>1</v>
      </c>
      <c r="AB114" s="108"/>
      <c r="AC114" s="106" t="s">
        <v>31</v>
      </c>
      <c r="AD114" s="108"/>
      <c r="AE114" s="9">
        <v>5</v>
      </c>
      <c r="AF114" s="106" t="s">
        <v>24</v>
      </c>
      <c r="AG114" s="108"/>
      <c r="AH114" s="94">
        <v>0</v>
      </c>
      <c r="AI114" s="109"/>
      <c r="AJ114" s="95"/>
      <c r="AK114" s="94">
        <v>0</v>
      </c>
      <c r="AL114" s="95"/>
      <c r="AM114" s="10" t="s">
        <v>26</v>
      </c>
      <c r="AN114" s="94">
        <v>0</v>
      </c>
      <c r="AO114" s="109"/>
      <c r="AP114" s="95"/>
      <c r="AQ114" s="94" t="s">
        <v>26</v>
      </c>
      <c r="AR114" s="95"/>
      <c r="AS114" s="94">
        <v>0</v>
      </c>
      <c r="AT114" s="95"/>
      <c r="AU114" s="94">
        <v>0</v>
      </c>
      <c r="AV114" s="95"/>
      <c r="AW114" s="94" t="s">
        <v>26</v>
      </c>
      <c r="AX114" s="95"/>
      <c r="AY114" s="94">
        <v>0</v>
      </c>
      <c r="AZ114" s="95"/>
      <c r="BA114" s="119" t="s">
        <v>26</v>
      </c>
      <c r="BB114" s="119"/>
      <c r="BC114" s="106">
        <v>20</v>
      </c>
      <c r="BD114" s="108"/>
      <c r="BE114" s="106">
        <v>0</v>
      </c>
      <c r="BF114" s="107"/>
      <c r="BG114" s="108"/>
      <c r="BH114" s="9" t="s">
        <v>27</v>
      </c>
      <c r="BI114" s="106">
        <v>300</v>
      </c>
      <c r="BJ114" s="107"/>
      <c r="BK114" s="108"/>
      <c r="BL114" s="106" t="s">
        <v>24</v>
      </c>
      <c r="BM114" s="108"/>
      <c r="BN114" s="10">
        <v>0</v>
      </c>
      <c r="BO114" s="94">
        <v>0</v>
      </c>
      <c r="BP114" s="95"/>
      <c r="BQ114" s="94" t="s">
        <v>26</v>
      </c>
      <c r="BR114" s="95"/>
      <c r="BS114" s="94">
        <v>0</v>
      </c>
      <c r="BT114" s="95"/>
      <c r="BU114" s="10" t="s">
        <v>26</v>
      </c>
      <c r="BV114" s="9">
        <v>0</v>
      </c>
      <c r="BW114" s="9">
        <v>0</v>
      </c>
      <c r="BX114" s="9" t="s">
        <v>26</v>
      </c>
      <c r="BY114" s="9">
        <v>0</v>
      </c>
      <c r="BZ114" s="9" t="s">
        <v>26</v>
      </c>
    </row>
    <row r="115" spans="1:78" ht="26.25" customHeight="1">
      <c r="A115" s="184">
        <v>34</v>
      </c>
      <c r="B115" s="219" t="s">
        <v>102</v>
      </c>
      <c r="C115" s="158"/>
      <c r="D115" s="187" t="s">
        <v>177</v>
      </c>
      <c r="E115" s="90">
        <f>G115+G116+Q115+Q116+Y115+Y116+AH115+AH116+AS115+AS116+BC115+BN115+BN116+BV115+BV116</f>
        <v>220</v>
      </c>
      <c r="F115" s="90">
        <f>J115+J116+S115+S116+AA115+AA116+AK115+AK116+AU115+AU116+BE115+BO115+BO116+BW115+BW116</f>
        <v>7.5</v>
      </c>
      <c r="G115" s="94">
        <v>30</v>
      </c>
      <c r="H115" s="109"/>
      <c r="I115" s="95"/>
      <c r="J115" s="94">
        <v>0</v>
      </c>
      <c r="K115" s="95"/>
      <c r="L115" s="234" t="s">
        <v>85</v>
      </c>
      <c r="M115" s="66">
        <v>300</v>
      </c>
      <c r="N115" s="82"/>
      <c r="O115" s="67"/>
      <c r="P115" s="84" t="s">
        <v>24</v>
      </c>
      <c r="Q115" s="94">
        <v>0</v>
      </c>
      <c r="R115" s="95"/>
      <c r="S115" s="94">
        <v>0</v>
      </c>
      <c r="T115" s="95"/>
      <c r="U115" s="94" t="s">
        <v>26</v>
      </c>
      <c r="V115" s="95"/>
      <c r="W115" s="10">
        <v>0</v>
      </c>
      <c r="X115" s="10" t="s">
        <v>26</v>
      </c>
      <c r="Y115" s="106">
        <v>10</v>
      </c>
      <c r="Z115" s="108"/>
      <c r="AA115" s="106">
        <v>3.5</v>
      </c>
      <c r="AB115" s="108"/>
      <c r="AC115" s="106" t="s">
        <v>31</v>
      </c>
      <c r="AD115" s="108"/>
      <c r="AE115" s="9">
        <v>5</v>
      </c>
      <c r="AF115" s="106" t="s">
        <v>24</v>
      </c>
      <c r="AG115" s="108"/>
      <c r="AH115" s="94">
        <v>0</v>
      </c>
      <c r="AI115" s="109"/>
      <c r="AJ115" s="95"/>
      <c r="AK115" s="94">
        <v>0</v>
      </c>
      <c r="AL115" s="95"/>
      <c r="AM115" s="10" t="s">
        <v>26</v>
      </c>
      <c r="AN115" s="94">
        <v>0</v>
      </c>
      <c r="AO115" s="109"/>
      <c r="AP115" s="95"/>
      <c r="AQ115" s="94" t="s">
        <v>26</v>
      </c>
      <c r="AR115" s="95"/>
      <c r="AS115" s="94">
        <v>0</v>
      </c>
      <c r="AT115" s="95"/>
      <c r="AU115" s="94">
        <v>0</v>
      </c>
      <c r="AV115" s="95"/>
      <c r="AW115" s="94" t="s">
        <v>26</v>
      </c>
      <c r="AX115" s="95"/>
      <c r="AY115" s="94">
        <v>0</v>
      </c>
      <c r="AZ115" s="95"/>
      <c r="BA115" s="119" t="s">
        <v>26</v>
      </c>
      <c r="BB115" s="119"/>
      <c r="BC115" s="86">
        <v>30</v>
      </c>
      <c r="BD115" s="87"/>
      <c r="BE115" s="86">
        <v>0</v>
      </c>
      <c r="BF115" s="100"/>
      <c r="BG115" s="87"/>
      <c r="BH115" s="90" t="s">
        <v>85</v>
      </c>
      <c r="BI115" s="86">
        <v>300</v>
      </c>
      <c r="BJ115" s="100"/>
      <c r="BK115" s="87"/>
      <c r="BL115" s="86" t="s">
        <v>24</v>
      </c>
      <c r="BM115" s="87"/>
      <c r="BN115" s="30">
        <v>0</v>
      </c>
      <c r="BO115" s="220">
        <v>0</v>
      </c>
      <c r="BP115" s="95"/>
      <c r="BQ115" s="220" t="s">
        <v>89</v>
      </c>
      <c r="BR115" s="95"/>
      <c r="BS115" s="220" t="s">
        <v>89</v>
      </c>
      <c r="BT115" s="95"/>
      <c r="BU115" s="30" t="s">
        <v>89</v>
      </c>
      <c r="BV115" s="9">
        <v>0</v>
      </c>
      <c r="BW115" s="9">
        <v>0</v>
      </c>
      <c r="BX115" s="9" t="s">
        <v>26</v>
      </c>
      <c r="BY115" s="9">
        <v>0</v>
      </c>
      <c r="BZ115" s="9" t="s">
        <v>26</v>
      </c>
    </row>
    <row r="116" spans="1:78" ht="36.75" customHeight="1">
      <c r="A116" s="185"/>
      <c r="B116" s="219" t="s">
        <v>103</v>
      </c>
      <c r="C116" s="158"/>
      <c r="D116" s="188"/>
      <c r="E116" s="91"/>
      <c r="F116" s="91"/>
      <c r="G116" s="94">
        <v>30</v>
      </c>
      <c r="H116" s="109"/>
      <c r="I116" s="95"/>
      <c r="J116" s="94">
        <v>0</v>
      </c>
      <c r="K116" s="95"/>
      <c r="L116" s="235"/>
      <c r="M116" s="68"/>
      <c r="N116" s="83"/>
      <c r="O116" s="69"/>
      <c r="P116" s="85"/>
      <c r="Q116" s="94">
        <v>0</v>
      </c>
      <c r="R116" s="95"/>
      <c r="S116" s="94">
        <v>0</v>
      </c>
      <c r="T116" s="95"/>
      <c r="U116" s="94" t="s">
        <v>26</v>
      </c>
      <c r="V116" s="95"/>
      <c r="W116" s="10">
        <v>0</v>
      </c>
      <c r="X116" s="10" t="s">
        <v>26</v>
      </c>
      <c r="Y116" s="190">
        <v>0</v>
      </c>
      <c r="Z116" s="108"/>
      <c r="AA116" s="190">
        <v>0</v>
      </c>
      <c r="AB116" s="108"/>
      <c r="AC116" s="190" t="s">
        <v>89</v>
      </c>
      <c r="AD116" s="108"/>
      <c r="AE116" s="18" t="s">
        <v>89</v>
      </c>
      <c r="AF116" s="190" t="s">
        <v>89</v>
      </c>
      <c r="AG116" s="108"/>
      <c r="AH116" s="94">
        <v>0</v>
      </c>
      <c r="AI116" s="109"/>
      <c r="AJ116" s="95"/>
      <c r="AK116" s="94">
        <v>0</v>
      </c>
      <c r="AL116" s="95"/>
      <c r="AM116" s="10" t="s">
        <v>26</v>
      </c>
      <c r="AN116" s="94">
        <v>0</v>
      </c>
      <c r="AO116" s="109"/>
      <c r="AP116" s="95"/>
      <c r="AQ116" s="94" t="s">
        <v>26</v>
      </c>
      <c r="AR116" s="95"/>
      <c r="AS116" s="94">
        <v>0</v>
      </c>
      <c r="AT116" s="95"/>
      <c r="AU116" s="94">
        <v>0</v>
      </c>
      <c r="AV116" s="95"/>
      <c r="AW116" s="94" t="s">
        <v>26</v>
      </c>
      <c r="AX116" s="95"/>
      <c r="AY116" s="94">
        <v>0</v>
      </c>
      <c r="AZ116" s="95"/>
      <c r="BA116" s="119" t="s">
        <v>26</v>
      </c>
      <c r="BB116" s="119"/>
      <c r="BC116" s="88"/>
      <c r="BD116" s="89"/>
      <c r="BE116" s="88"/>
      <c r="BF116" s="101"/>
      <c r="BG116" s="89"/>
      <c r="BH116" s="91"/>
      <c r="BI116" s="88"/>
      <c r="BJ116" s="101"/>
      <c r="BK116" s="89"/>
      <c r="BL116" s="88"/>
      <c r="BM116" s="89"/>
      <c r="BN116" s="10">
        <v>60</v>
      </c>
      <c r="BO116" s="94">
        <v>2</v>
      </c>
      <c r="BP116" s="95"/>
      <c r="BQ116" s="94" t="s">
        <v>31</v>
      </c>
      <c r="BR116" s="95"/>
      <c r="BS116" s="94">
        <v>5</v>
      </c>
      <c r="BT116" s="95"/>
      <c r="BU116" s="10" t="s">
        <v>24</v>
      </c>
      <c r="BV116" s="9">
        <v>60</v>
      </c>
      <c r="BW116" s="9">
        <v>2</v>
      </c>
      <c r="BX116" s="9" t="s">
        <v>76</v>
      </c>
      <c r="BY116" s="9">
        <v>5</v>
      </c>
      <c r="BZ116" s="9" t="s">
        <v>84</v>
      </c>
    </row>
    <row r="117" spans="1:78" ht="28.5" customHeight="1">
      <c r="A117" s="184">
        <v>35</v>
      </c>
      <c r="B117" s="219" t="s">
        <v>104</v>
      </c>
      <c r="C117" s="158"/>
      <c r="D117" s="187" t="s">
        <v>190</v>
      </c>
      <c r="E117" s="90">
        <f>G117+G118+Q117+Q118+Y117+Y118+AH117+AH118+AS117+AS118+BC117+BN117+BN118+BV117+BV118</f>
        <v>220</v>
      </c>
      <c r="F117" s="90">
        <f>J117+J118+S117+S118+AA117+AA118+AK117+AK118+AU117+AU118+BE117+BO117+BO118+BW117+BW118</f>
        <v>7.5</v>
      </c>
      <c r="G117" s="94">
        <v>30</v>
      </c>
      <c r="H117" s="109"/>
      <c r="I117" s="95"/>
      <c r="J117" s="94">
        <v>0</v>
      </c>
      <c r="K117" s="95"/>
      <c r="L117" s="234" t="s">
        <v>85</v>
      </c>
      <c r="M117" s="66">
        <v>300</v>
      </c>
      <c r="N117" s="82"/>
      <c r="O117" s="67"/>
      <c r="P117" s="84" t="s">
        <v>24</v>
      </c>
      <c r="Q117" s="94">
        <v>0</v>
      </c>
      <c r="R117" s="95"/>
      <c r="S117" s="94">
        <v>0</v>
      </c>
      <c r="T117" s="95"/>
      <c r="U117" s="94" t="s">
        <v>26</v>
      </c>
      <c r="V117" s="95"/>
      <c r="W117" s="10">
        <v>0</v>
      </c>
      <c r="X117" s="10" t="s">
        <v>26</v>
      </c>
      <c r="Y117" s="106">
        <v>10</v>
      </c>
      <c r="Z117" s="108"/>
      <c r="AA117" s="106">
        <v>3.5</v>
      </c>
      <c r="AB117" s="108"/>
      <c r="AC117" s="106" t="s">
        <v>31</v>
      </c>
      <c r="AD117" s="108"/>
      <c r="AE117" s="9">
        <v>5</v>
      </c>
      <c r="AF117" s="106" t="s">
        <v>24</v>
      </c>
      <c r="AG117" s="108"/>
      <c r="AH117" s="94">
        <v>0</v>
      </c>
      <c r="AI117" s="109"/>
      <c r="AJ117" s="95"/>
      <c r="AK117" s="94">
        <v>0</v>
      </c>
      <c r="AL117" s="95"/>
      <c r="AM117" s="10" t="s">
        <v>26</v>
      </c>
      <c r="AN117" s="94">
        <v>0</v>
      </c>
      <c r="AO117" s="109"/>
      <c r="AP117" s="95"/>
      <c r="AQ117" s="94" t="s">
        <v>26</v>
      </c>
      <c r="AR117" s="95"/>
      <c r="AS117" s="94">
        <v>0</v>
      </c>
      <c r="AT117" s="95"/>
      <c r="AU117" s="94">
        <v>0</v>
      </c>
      <c r="AV117" s="95"/>
      <c r="AW117" s="94" t="s">
        <v>26</v>
      </c>
      <c r="AX117" s="95"/>
      <c r="AY117" s="94">
        <v>0</v>
      </c>
      <c r="AZ117" s="95"/>
      <c r="BA117" s="119" t="s">
        <v>26</v>
      </c>
      <c r="BB117" s="119"/>
      <c r="BC117" s="86">
        <v>30</v>
      </c>
      <c r="BD117" s="87"/>
      <c r="BE117" s="86">
        <v>0</v>
      </c>
      <c r="BF117" s="100"/>
      <c r="BG117" s="87"/>
      <c r="BH117" s="90" t="s">
        <v>85</v>
      </c>
      <c r="BI117" s="86">
        <v>300</v>
      </c>
      <c r="BJ117" s="100"/>
      <c r="BK117" s="87"/>
      <c r="BL117" s="86" t="s">
        <v>24</v>
      </c>
      <c r="BM117" s="87"/>
      <c r="BN117" s="30">
        <v>0</v>
      </c>
      <c r="BO117" s="220">
        <v>0</v>
      </c>
      <c r="BP117" s="95"/>
      <c r="BQ117" s="220" t="s">
        <v>89</v>
      </c>
      <c r="BR117" s="95"/>
      <c r="BS117" s="220" t="s">
        <v>89</v>
      </c>
      <c r="BT117" s="95"/>
      <c r="BU117" s="30" t="s">
        <v>89</v>
      </c>
      <c r="BV117" s="9">
        <v>0</v>
      </c>
      <c r="BW117" s="9">
        <v>0</v>
      </c>
      <c r="BX117" s="9" t="s">
        <v>26</v>
      </c>
      <c r="BY117" s="9">
        <v>0</v>
      </c>
      <c r="BZ117" s="9" t="s">
        <v>26</v>
      </c>
    </row>
    <row r="118" spans="1:78" ht="32.25" customHeight="1">
      <c r="A118" s="185"/>
      <c r="B118" s="219" t="s">
        <v>105</v>
      </c>
      <c r="C118" s="158"/>
      <c r="D118" s="188"/>
      <c r="E118" s="91"/>
      <c r="F118" s="91"/>
      <c r="G118" s="94">
        <v>30</v>
      </c>
      <c r="H118" s="109"/>
      <c r="I118" s="95"/>
      <c r="J118" s="94">
        <v>0</v>
      </c>
      <c r="K118" s="95"/>
      <c r="L118" s="235"/>
      <c r="M118" s="68"/>
      <c r="N118" s="83"/>
      <c r="O118" s="69"/>
      <c r="P118" s="85"/>
      <c r="Q118" s="94">
        <v>0</v>
      </c>
      <c r="R118" s="95"/>
      <c r="S118" s="94">
        <v>0</v>
      </c>
      <c r="T118" s="95"/>
      <c r="U118" s="94" t="s">
        <v>26</v>
      </c>
      <c r="V118" s="95"/>
      <c r="W118" s="10">
        <v>0</v>
      </c>
      <c r="X118" s="10" t="s">
        <v>26</v>
      </c>
      <c r="Y118" s="190">
        <v>0</v>
      </c>
      <c r="Z118" s="108"/>
      <c r="AA118" s="190">
        <v>0</v>
      </c>
      <c r="AB118" s="108"/>
      <c r="AC118" s="190" t="s">
        <v>89</v>
      </c>
      <c r="AD118" s="108"/>
      <c r="AE118" s="18" t="s">
        <v>89</v>
      </c>
      <c r="AF118" s="190" t="s">
        <v>89</v>
      </c>
      <c r="AG118" s="108"/>
      <c r="AH118" s="94">
        <v>0</v>
      </c>
      <c r="AI118" s="109"/>
      <c r="AJ118" s="95"/>
      <c r="AK118" s="94">
        <v>0</v>
      </c>
      <c r="AL118" s="95"/>
      <c r="AM118" s="10" t="s">
        <v>26</v>
      </c>
      <c r="AN118" s="94">
        <v>0</v>
      </c>
      <c r="AO118" s="109"/>
      <c r="AP118" s="95"/>
      <c r="AQ118" s="94" t="s">
        <v>26</v>
      </c>
      <c r="AR118" s="95"/>
      <c r="AS118" s="94">
        <v>0</v>
      </c>
      <c r="AT118" s="95"/>
      <c r="AU118" s="94">
        <v>0</v>
      </c>
      <c r="AV118" s="95"/>
      <c r="AW118" s="94" t="s">
        <v>26</v>
      </c>
      <c r="AX118" s="95"/>
      <c r="AY118" s="94">
        <v>0</v>
      </c>
      <c r="AZ118" s="95"/>
      <c r="BA118" s="119" t="s">
        <v>26</v>
      </c>
      <c r="BB118" s="119"/>
      <c r="BC118" s="88"/>
      <c r="BD118" s="89"/>
      <c r="BE118" s="88"/>
      <c r="BF118" s="101"/>
      <c r="BG118" s="89"/>
      <c r="BH118" s="91"/>
      <c r="BI118" s="88"/>
      <c r="BJ118" s="101"/>
      <c r="BK118" s="89"/>
      <c r="BL118" s="88"/>
      <c r="BM118" s="89"/>
      <c r="BN118" s="10">
        <v>60</v>
      </c>
      <c r="BO118" s="94">
        <v>2</v>
      </c>
      <c r="BP118" s="95"/>
      <c r="BQ118" s="94" t="s">
        <v>31</v>
      </c>
      <c r="BR118" s="95"/>
      <c r="BS118" s="94">
        <v>5</v>
      </c>
      <c r="BT118" s="95"/>
      <c r="BU118" s="10" t="s">
        <v>24</v>
      </c>
      <c r="BV118" s="9">
        <v>60</v>
      </c>
      <c r="BW118" s="9">
        <v>2</v>
      </c>
      <c r="BX118" s="9" t="s">
        <v>76</v>
      </c>
      <c r="BY118" s="9">
        <v>5</v>
      </c>
      <c r="BZ118" s="9" t="s">
        <v>84</v>
      </c>
    </row>
    <row r="119" spans="1:78" ht="24" customHeight="1">
      <c r="A119" s="184">
        <v>36</v>
      </c>
      <c r="B119" s="168" t="s">
        <v>100</v>
      </c>
      <c r="C119" s="186"/>
      <c r="D119" s="187" t="s">
        <v>175</v>
      </c>
      <c r="E119" s="90">
        <f>G119+G120+Q119+Q120+Y119+Y120+AH119+AH120+AS119+AS120+BC119+BN119+BN120+BV119+BV120</f>
        <v>200</v>
      </c>
      <c r="F119" s="90">
        <f>J119+J120+S119+S120+AA119+AA120+AK119+AK120+AU119+AU120+BE119+BO119+BO120+BW119+BW120</f>
        <v>7.5</v>
      </c>
      <c r="G119" s="94">
        <v>30</v>
      </c>
      <c r="H119" s="109"/>
      <c r="I119" s="95"/>
      <c r="J119" s="66">
        <v>0</v>
      </c>
      <c r="K119" s="67"/>
      <c r="L119" s="84" t="s">
        <v>85</v>
      </c>
      <c r="M119" s="66">
        <v>300</v>
      </c>
      <c r="N119" s="82"/>
      <c r="O119" s="67"/>
      <c r="P119" s="84" t="s">
        <v>90</v>
      </c>
      <c r="Q119" s="94">
        <v>0</v>
      </c>
      <c r="R119" s="95"/>
      <c r="S119" s="94">
        <v>0</v>
      </c>
      <c r="T119" s="95"/>
      <c r="U119" s="94" t="s">
        <v>26</v>
      </c>
      <c r="V119" s="95"/>
      <c r="W119" s="10">
        <v>0</v>
      </c>
      <c r="X119" s="10" t="s">
        <v>26</v>
      </c>
      <c r="Y119" s="106">
        <v>10</v>
      </c>
      <c r="Z119" s="108"/>
      <c r="AA119" s="106">
        <v>3.5</v>
      </c>
      <c r="AB119" s="108"/>
      <c r="AC119" s="106" t="s">
        <v>76</v>
      </c>
      <c r="AD119" s="108"/>
      <c r="AE119" s="9">
        <v>5</v>
      </c>
      <c r="AF119" s="106" t="s">
        <v>90</v>
      </c>
      <c r="AG119" s="108"/>
      <c r="AH119" s="94">
        <v>0</v>
      </c>
      <c r="AI119" s="109"/>
      <c r="AJ119" s="95"/>
      <c r="AK119" s="94">
        <v>0</v>
      </c>
      <c r="AL119" s="95"/>
      <c r="AM119" s="10" t="s">
        <v>26</v>
      </c>
      <c r="AN119" s="94">
        <v>0</v>
      </c>
      <c r="AO119" s="109"/>
      <c r="AP119" s="95"/>
      <c r="AQ119" s="94" t="s">
        <v>26</v>
      </c>
      <c r="AR119" s="95"/>
      <c r="AS119" s="94">
        <v>0</v>
      </c>
      <c r="AT119" s="95"/>
      <c r="AU119" s="94">
        <v>0</v>
      </c>
      <c r="AV119" s="95"/>
      <c r="AW119" s="94" t="s">
        <v>26</v>
      </c>
      <c r="AX119" s="95"/>
      <c r="AY119" s="94">
        <v>0</v>
      </c>
      <c r="AZ119" s="95"/>
      <c r="BA119" s="119" t="s">
        <v>26</v>
      </c>
      <c r="BB119" s="119"/>
      <c r="BC119" s="86">
        <v>30</v>
      </c>
      <c r="BD119" s="87"/>
      <c r="BE119" s="86">
        <v>0</v>
      </c>
      <c r="BF119" s="100"/>
      <c r="BG119" s="87"/>
      <c r="BH119" s="90" t="s">
        <v>85</v>
      </c>
      <c r="BI119" s="86">
        <v>300</v>
      </c>
      <c r="BJ119" s="100"/>
      <c r="BK119" s="87"/>
      <c r="BL119" s="106">
        <v>0</v>
      </c>
      <c r="BM119" s="108"/>
      <c r="BN119" s="10">
        <v>0</v>
      </c>
      <c r="BO119" s="94">
        <v>0</v>
      </c>
      <c r="BP119" s="95"/>
      <c r="BQ119" s="94" t="s">
        <v>26</v>
      </c>
      <c r="BR119" s="95"/>
      <c r="BS119" s="94">
        <v>0</v>
      </c>
      <c r="BT119" s="95"/>
      <c r="BU119" s="10" t="s">
        <v>26</v>
      </c>
      <c r="BV119" s="9">
        <v>0</v>
      </c>
      <c r="BW119" s="9">
        <v>0</v>
      </c>
      <c r="BX119" s="9" t="s">
        <v>26</v>
      </c>
      <c r="BY119" s="9">
        <v>0</v>
      </c>
      <c r="BZ119" s="9" t="s">
        <v>26</v>
      </c>
    </row>
    <row r="120" spans="1:78" ht="32.25" customHeight="1">
      <c r="A120" s="185"/>
      <c r="B120" s="168" t="s">
        <v>101</v>
      </c>
      <c r="C120" s="186"/>
      <c r="D120" s="188"/>
      <c r="E120" s="91"/>
      <c r="F120" s="91"/>
      <c r="G120" s="94">
        <v>30</v>
      </c>
      <c r="H120" s="109"/>
      <c r="I120" s="95"/>
      <c r="J120" s="68"/>
      <c r="K120" s="69"/>
      <c r="L120" s="85"/>
      <c r="M120" s="68"/>
      <c r="N120" s="83"/>
      <c r="O120" s="69"/>
      <c r="P120" s="85"/>
      <c r="Q120" s="94">
        <v>0</v>
      </c>
      <c r="R120" s="95"/>
      <c r="S120" s="94">
        <v>0</v>
      </c>
      <c r="T120" s="95"/>
      <c r="U120" s="94" t="s">
        <v>26</v>
      </c>
      <c r="V120" s="95"/>
      <c r="W120" s="10">
        <v>0</v>
      </c>
      <c r="X120" s="10" t="s">
        <v>26</v>
      </c>
      <c r="Y120" s="106">
        <v>0</v>
      </c>
      <c r="Z120" s="108"/>
      <c r="AA120" s="106">
        <v>0</v>
      </c>
      <c r="AB120" s="108"/>
      <c r="AC120" s="106" t="s">
        <v>26</v>
      </c>
      <c r="AD120" s="108"/>
      <c r="AE120" s="9">
        <v>0</v>
      </c>
      <c r="AF120" s="106" t="s">
        <v>26</v>
      </c>
      <c r="AG120" s="108"/>
      <c r="AH120" s="94">
        <v>0</v>
      </c>
      <c r="AI120" s="109"/>
      <c r="AJ120" s="95"/>
      <c r="AK120" s="94">
        <v>0</v>
      </c>
      <c r="AL120" s="95"/>
      <c r="AM120" s="10" t="s">
        <v>26</v>
      </c>
      <c r="AN120" s="94">
        <v>0</v>
      </c>
      <c r="AO120" s="109"/>
      <c r="AP120" s="95"/>
      <c r="AQ120" s="94" t="s">
        <v>26</v>
      </c>
      <c r="AR120" s="95"/>
      <c r="AS120" s="94">
        <v>0</v>
      </c>
      <c r="AT120" s="95"/>
      <c r="AU120" s="94">
        <v>0</v>
      </c>
      <c r="AV120" s="95"/>
      <c r="AW120" s="94" t="s">
        <v>26</v>
      </c>
      <c r="AX120" s="95"/>
      <c r="AY120" s="94">
        <v>0</v>
      </c>
      <c r="AZ120" s="95"/>
      <c r="BA120" s="119" t="s">
        <v>26</v>
      </c>
      <c r="BB120" s="119"/>
      <c r="BC120" s="88"/>
      <c r="BD120" s="89"/>
      <c r="BE120" s="88"/>
      <c r="BF120" s="101"/>
      <c r="BG120" s="89"/>
      <c r="BH120" s="91"/>
      <c r="BI120" s="88"/>
      <c r="BJ120" s="101"/>
      <c r="BK120" s="89"/>
      <c r="BL120" s="106">
        <v>0</v>
      </c>
      <c r="BM120" s="108"/>
      <c r="BN120" s="10">
        <v>100</v>
      </c>
      <c r="BO120" s="94">
        <v>4</v>
      </c>
      <c r="BP120" s="95"/>
      <c r="BQ120" s="94" t="s">
        <v>76</v>
      </c>
      <c r="BR120" s="95"/>
      <c r="BS120" s="94">
        <v>5</v>
      </c>
      <c r="BT120" s="95"/>
      <c r="BU120" s="10" t="s">
        <v>90</v>
      </c>
      <c r="BV120" s="9">
        <v>0</v>
      </c>
      <c r="BW120" s="9">
        <v>0</v>
      </c>
      <c r="BX120" s="9" t="s">
        <v>26</v>
      </c>
      <c r="BY120" s="9">
        <v>0</v>
      </c>
      <c r="BZ120" s="9" t="s">
        <v>26</v>
      </c>
    </row>
    <row r="121" spans="1:78" ht="28.5" customHeight="1">
      <c r="A121" s="14">
        <v>37</v>
      </c>
      <c r="B121" s="168" t="s">
        <v>106</v>
      </c>
      <c r="C121" s="156"/>
      <c r="D121" s="187" t="s">
        <v>174</v>
      </c>
      <c r="E121" s="90">
        <f>G121+G122+Q121+Q122+Y121+Y122+AH121+AH122+AS121+AS122+BC121+BN121+BN122+BV121+BV122</f>
        <v>100</v>
      </c>
      <c r="F121" s="90">
        <f>J121+J122+S121+S122+AA121+AA122+AK121+AK122+AU121+AU122+BE121+BO121+BO122+BW121+BW122</f>
        <v>3</v>
      </c>
      <c r="G121" s="94">
        <v>15</v>
      </c>
      <c r="H121" s="109"/>
      <c r="I121" s="95"/>
      <c r="J121" s="39">
        <v>0</v>
      </c>
      <c r="K121" s="6">
        <f>SUM(J121)</f>
        <v>0</v>
      </c>
      <c r="L121" s="84" t="s">
        <v>85</v>
      </c>
      <c r="M121" s="66">
        <v>300</v>
      </c>
      <c r="N121" s="82"/>
      <c r="O121" s="67"/>
      <c r="P121" s="84" t="s">
        <v>90</v>
      </c>
      <c r="Q121" s="94">
        <v>0</v>
      </c>
      <c r="R121" s="95"/>
      <c r="S121" s="94">
        <v>0</v>
      </c>
      <c r="T121" s="95"/>
      <c r="U121" s="94" t="s">
        <v>26</v>
      </c>
      <c r="V121" s="95"/>
      <c r="W121" s="10">
        <v>0</v>
      </c>
      <c r="X121" s="10" t="s">
        <v>26</v>
      </c>
      <c r="Y121" s="106">
        <v>10</v>
      </c>
      <c r="Z121" s="108"/>
      <c r="AA121" s="106">
        <v>2</v>
      </c>
      <c r="AB121" s="108"/>
      <c r="AC121" s="106" t="s">
        <v>76</v>
      </c>
      <c r="AD121" s="108"/>
      <c r="AE121" s="9">
        <v>5</v>
      </c>
      <c r="AF121" s="106" t="s">
        <v>90</v>
      </c>
      <c r="AG121" s="108"/>
      <c r="AH121" s="94">
        <v>0</v>
      </c>
      <c r="AI121" s="109"/>
      <c r="AJ121" s="95"/>
      <c r="AK121" s="94">
        <v>0</v>
      </c>
      <c r="AL121" s="95"/>
      <c r="AM121" s="10" t="s">
        <v>26</v>
      </c>
      <c r="AN121" s="94">
        <v>0</v>
      </c>
      <c r="AO121" s="109"/>
      <c r="AP121" s="95"/>
      <c r="AQ121" s="94" t="s">
        <v>26</v>
      </c>
      <c r="AR121" s="95"/>
      <c r="AS121" s="94">
        <v>0</v>
      </c>
      <c r="AT121" s="95"/>
      <c r="AU121" s="94">
        <v>0</v>
      </c>
      <c r="AV121" s="95"/>
      <c r="AW121" s="94" t="s">
        <v>26</v>
      </c>
      <c r="AX121" s="95"/>
      <c r="AY121" s="94">
        <v>0</v>
      </c>
      <c r="AZ121" s="95"/>
      <c r="BA121" s="119" t="s">
        <v>26</v>
      </c>
      <c r="BB121" s="119"/>
      <c r="BC121" s="86">
        <v>20</v>
      </c>
      <c r="BD121" s="87"/>
      <c r="BE121" s="86">
        <v>0</v>
      </c>
      <c r="BF121" s="100"/>
      <c r="BG121" s="87"/>
      <c r="BH121" s="90" t="s">
        <v>85</v>
      </c>
      <c r="BI121" s="86">
        <v>300</v>
      </c>
      <c r="BJ121" s="100"/>
      <c r="BK121" s="87"/>
      <c r="BL121" s="86" t="s">
        <v>90</v>
      </c>
      <c r="BM121" s="87"/>
      <c r="BN121" s="10">
        <v>0</v>
      </c>
      <c r="BO121" s="94">
        <v>0</v>
      </c>
      <c r="BP121" s="95"/>
      <c r="BQ121" s="94">
        <v>0</v>
      </c>
      <c r="BR121" s="95"/>
      <c r="BS121" s="94">
        <v>0</v>
      </c>
      <c r="BT121" s="95"/>
      <c r="BU121" s="10">
        <v>0</v>
      </c>
      <c r="BV121" s="9">
        <v>0</v>
      </c>
      <c r="BW121" s="9">
        <v>0</v>
      </c>
      <c r="BX121" s="9" t="s">
        <v>26</v>
      </c>
      <c r="BY121" s="9">
        <v>0</v>
      </c>
      <c r="BZ121" s="9" t="s">
        <v>26</v>
      </c>
    </row>
    <row r="122" spans="1:78" ht="28.5" customHeight="1">
      <c r="A122" s="14">
        <v>38</v>
      </c>
      <c r="B122" s="168" t="s">
        <v>142</v>
      </c>
      <c r="C122" s="156"/>
      <c r="D122" s="188"/>
      <c r="E122" s="91"/>
      <c r="F122" s="91"/>
      <c r="G122" s="94">
        <v>15</v>
      </c>
      <c r="H122" s="109"/>
      <c r="I122" s="95"/>
      <c r="J122" s="39">
        <v>0</v>
      </c>
      <c r="K122" s="6">
        <f>SUM(J122)</f>
        <v>0</v>
      </c>
      <c r="L122" s="85"/>
      <c r="M122" s="68"/>
      <c r="N122" s="83"/>
      <c r="O122" s="69"/>
      <c r="P122" s="85"/>
      <c r="Q122" s="94">
        <v>0</v>
      </c>
      <c r="R122" s="95"/>
      <c r="S122" s="94">
        <v>0</v>
      </c>
      <c r="T122" s="95"/>
      <c r="U122" s="94" t="s">
        <v>26</v>
      </c>
      <c r="V122" s="95"/>
      <c r="W122" s="10">
        <v>0</v>
      </c>
      <c r="X122" s="10" t="s">
        <v>26</v>
      </c>
      <c r="Y122" s="106">
        <v>0</v>
      </c>
      <c r="Z122" s="108"/>
      <c r="AA122" s="106">
        <v>0</v>
      </c>
      <c r="AB122" s="108"/>
      <c r="AC122" s="106" t="s">
        <v>26</v>
      </c>
      <c r="AD122" s="108"/>
      <c r="AE122" s="9">
        <v>0</v>
      </c>
      <c r="AF122" s="106" t="s">
        <v>26</v>
      </c>
      <c r="AG122" s="108"/>
      <c r="AH122" s="94">
        <v>0</v>
      </c>
      <c r="AI122" s="109"/>
      <c r="AJ122" s="95"/>
      <c r="AK122" s="94">
        <v>0</v>
      </c>
      <c r="AL122" s="95"/>
      <c r="AM122" s="10" t="s">
        <v>26</v>
      </c>
      <c r="AN122" s="94">
        <v>0</v>
      </c>
      <c r="AO122" s="109"/>
      <c r="AP122" s="95"/>
      <c r="AQ122" s="94" t="s">
        <v>26</v>
      </c>
      <c r="AR122" s="95"/>
      <c r="AS122" s="94">
        <v>0</v>
      </c>
      <c r="AT122" s="95"/>
      <c r="AU122" s="94">
        <v>0</v>
      </c>
      <c r="AV122" s="95"/>
      <c r="AW122" s="94" t="s">
        <v>26</v>
      </c>
      <c r="AX122" s="95"/>
      <c r="AY122" s="94">
        <v>0</v>
      </c>
      <c r="AZ122" s="95"/>
      <c r="BA122" s="119" t="s">
        <v>26</v>
      </c>
      <c r="BB122" s="119"/>
      <c r="BC122" s="88"/>
      <c r="BD122" s="89"/>
      <c r="BE122" s="88"/>
      <c r="BF122" s="101"/>
      <c r="BG122" s="89"/>
      <c r="BH122" s="91"/>
      <c r="BI122" s="88"/>
      <c r="BJ122" s="101"/>
      <c r="BK122" s="89"/>
      <c r="BL122" s="88"/>
      <c r="BM122" s="89"/>
      <c r="BN122" s="10">
        <v>40</v>
      </c>
      <c r="BO122" s="94">
        <v>1</v>
      </c>
      <c r="BP122" s="95"/>
      <c r="BQ122" s="94" t="s">
        <v>31</v>
      </c>
      <c r="BR122" s="95"/>
      <c r="BS122" s="94">
        <v>5</v>
      </c>
      <c r="BT122" s="95"/>
      <c r="BU122" s="10" t="s">
        <v>90</v>
      </c>
      <c r="BV122" s="9">
        <v>0</v>
      </c>
      <c r="BW122" s="9">
        <v>0</v>
      </c>
      <c r="BX122" s="9" t="s">
        <v>26</v>
      </c>
      <c r="BY122" s="9">
        <v>0</v>
      </c>
      <c r="BZ122" s="9" t="s">
        <v>26</v>
      </c>
    </row>
    <row r="123" spans="1:78" ht="27" customHeight="1">
      <c r="A123" s="143" t="s">
        <v>137</v>
      </c>
      <c r="B123" s="144"/>
      <c r="C123" s="144"/>
      <c r="D123" s="145"/>
      <c r="E123" s="17">
        <f>SUM(E114:E122)</f>
        <v>770</v>
      </c>
      <c r="F123" s="17">
        <f>SUM(F114:F122)</f>
        <v>26.5</v>
      </c>
      <c r="G123" s="123">
        <f>SUM(G114:G122)</f>
        <v>210</v>
      </c>
      <c r="H123" s="124"/>
      <c r="I123" s="125"/>
      <c r="J123" s="123">
        <f>SUM(J114:J122)</f>
        <v>0</v>
      </c>
      <c r="K123" s="125"/>
      <c r="L123" s="16" t="s">
        <v>42</v>
      </c>
      <c r="M123" s="123" t="s">
        <v>99</v>
      </c>
      <c r="N123" s="124"/>
      <c r="O123" s="125"/>
      <c r="P123" s="16" t="s">
        <v>42</v>
      </c>
      <c r="Q123" s="123">
        <f>SUM(Q114:Q122)</f>
        <v>0</v>
      </c>
      <c r="R123" s="125"/>
      <c r="S123" s="123">
        <f>SUM(S114:S122)</f>
        <v>0</v>
      </c>
      <c r="T123" s="125"/>
      <c r="U123" s="123" t="s">
        <v>42</v>
      </c>
      <c r="V123" s="125"/>
      <c r="W123" s="16" t="s">
        <v>99</v>
      </c>
      <c r="X123" s="16" t="s">
        <v>42</v>
      </c>
      <c r="Y123" s="120">
        <f>SUM(Y114:Y122)</f>
        <v>50</v>
      </c>
      <c r="Z123" s="122"/>
      <c r="AA123" s="120">
        <f>SUM(AA114:AA122)</f>
        <v>13.5</v>
      </c>
      <c r="AB123" s="122"/>
      <c r="AC123" s="120" t="s">
        <v>42</v>
      </c>
      <c r="AD123" s="122"/>
      <c r="AE123" s="17" t="s">
        <v>149</v>
      </c>
      <c r="AF123" s="120" t="s">
        <v>42</v>
      </c>
      <c r="AG123" s="122"/>
      <c r="AH123" s="123">
        <f>SUM(AH114:AH122)</f>
        <v>0</v>
      </c>
      <c r="AI123" s="124"/>
      <c r="AJ123" s="125"/>
      <c r="AK123" s="123">
        <f>SUM(AK114:AK122)</f>
        <v>0</v>
      </c>
      <c r="AL123" s="125"/>
      <c r="AM123" s="16" t="s">
        <v>42</v>
      </c>
      <c r="AN123" s="123" t="s">
        <v>99</v>
      </c>
      <c r="AO123" s="124"/>
      <c r="AP123" s="125"/>
      <c r="AQ123" s="123" t="s">
        <v>42</v>
      </c>
      <c r="AR123" s="125"/>
      <c r="AS123" s="123">
        <f>SUM(AS114:AS122)</f>
        <v>0</v>
      </c>
      <c r="AT123" s="125"/>
      <c r="AU123" s="123">
        <f>SUM(AU114:AU122)</f>
        <v>0</v>
      </c>
      <c r="AV123" s="125"/>
      <c r="AW123" s="123" t="s">
        <v>42</v>
      </c>
      <c r="AX123" s="125"/>
      <c r="AY123" s="123" t="s">
        <v>99</v>
      </c>
      <c r="AZ123" s="125"/>
      <c r="BA123" s="189" t="s">
        <v>42</v>
      </c>
      <c r="BB123" s="189"/>
      <c r="BC123" s="120">
        <f>SUM(BC114:BC122)</f>
        <v>130</v>
      </c>
      <c r="BD123" s="122"/>
      <c r="BE123" s="120">
        <f>SUM(BE114:BE122)</f>
        <v>0</v>
      </c>
      <c r="BF123" s="121"/>
      <c r="BG123" s="122"/>
      <c r="BH123" s="17" t="s">
        <v>42</v>
      </c>
      <c r="BI123" s="120" t="s">
        <v>99</v>
      </c>
      <c r="BJ123" s="121"/>
      <c r="BK123" s="122"/>
      <c r="BL123" s="120" t="s">
        <v>42</v>
      </c>
      <c r="BM123" s="122"/>
      <c r="BN123" s="16">
        <f>SUM(BN114:BN122)</f>
        <v>260</v>
      </c>
      <c r="BO123" s="123">
        <f>SUM(BO114:BO122)</f>
        <v>9</v>
      </c>
      <c r="BP123" s="125"/>
      <c r="BQ123" s="123" t="s">
        <v>42</v>
      </c>
      <c r="BR123" s="125"/>
      <c r="BS123" s="123" t="s">
        <v>99</v>
      </c>
      <c r="BT123" s="125"/>
      <c r="BU123" s="16" t="s">
        <v>42</v>
      </c>
      <c r="BV123" s="17">
        <f>SUM(BV114:BV122)</f>
        <v>120</v>
      </c>
      <c r="BW123" s="17">
        <f>SUM(BW114:BW122)</f>
        <v>4</v>
      </c>
      <c r="BX123" s="17" t="s">
        <v>42</v>
      </c>
      <c r="BY123" s="17" t="s">
        <v>99</v>
      </c>
      <c r="BZ123" s="17" t="s">
        <v>42</v>
      </c>
    </row>
    <row r="124" spans="1:78" ht="28.5" customHeight="1">
      <c r="A124" s="137" t="s">
        <v>60</v>
      </c>
      <c r="B124" s="138"/>
      <c r="C124" s="138"/>
      <c r="D124" s="139"/>
      <c r="E124" s="49">
        <f>E109+E112+E123</f>
        <v>830</v>
      </c>
      <c r="F124" s="49">
        <f>F109+F112+F123</f>
        <v>28.5</v>
      </c>
      <c r="G124" s="131">
        <f>G109+G112+G123</f>
        <v>210</v>
      </c>
      <c r="H124" s="197"/>
      <c r="I124" s="132"/>
      <c r="J124" s="131">
        <f>J109+J112+J123</f>
        <v>0</v>
      </c>
      <c r="K124" s="132"/>
      <c r="L124" s="20" t="s">
        <v>42</v>
      </c>
      <c r="M124" s="26" t="s">
        <v>99</v>
      </c>
      <c r="N124" s="27"/>
      <c r="O124" s="28"/>
      <c r="P124" s="16" t="s">
        <v>42</v>
      </c>
      <c r="Q124" s="131">
        <f>Q109+Q112+Q123</f>
        <v>0</v>
      </c>
      <c r="R124" s="132"/>
      <c r="S124" s="131">
        <f>S109+S112+S123</f>
        <v>0</v>
      </c>
      <c r="T124" s="132"/>
      <c r="U124" s="131" t="s">
        <v>42</v>
      </c>
      <c r="V124" s="132"/>
      <c r="W124" s="20" t="s">
        <v>99</v>
      </c>
      <c r="X124" s="16" t="s">
        <v>42</v>
      </c>
      <c r="Y124" s="131">
        <f>Y109+Y112+Y123</f>
        <v>95</v>
      </c>
      <c r="Z124" s="132"/>
      <c r="AA124" s="131">
        <f>AA109+AA112+AA123</f>
        <v>15.5</v>
      </c>
      <c r="AB124" s="132"/>
      <c r="AC124" s="131" t="s">
        <v>42</v>
      </c>
      <c r="AD124" s="132"/>
      <c r="AE124" s="20" t="s">
        <v>99</v>
      </c>
      <c r="AF124" s="123" t="s">
        <v>42</v>
      </c>
      <c r="AG124" s="125"/>
      <c r="AH124" s="131">
        <f>AH109+AH112+AH123</f>
        <v>15</v>
      </c>
      <c r="AI124" s="197"/>
      <c r="AJ124" s="132"/>
      <c r="AK124" s="131">
        <f>AK109+AK112+AK123</f>
        <v>0</v>
      </c>
      <c r="AL124" s="132"/>
      <c r="AM124" s="20" t="s">
        <v>42</v>
      </c>
      <c r="AN124" s="131" t="s">
        <v>99</v>
      </c>
      <c r="AO124" s="197"/>
      <c r="AP124" s="132"/>
      <c r="AQ124" s="123" t="s">
        <v>42</v>
      </c>
      <c r="AR124" s="125"/>
      <c r="AS124" s="131">
        <f>AS109+AS112+AS123</f>
        <v>0</v>
      </c>
      <c r="AT124" s="132"/>
      <c r="AU124" s="131">
        <f>AU109+AU112+AU123</f>
        <v>0</v>
      </c>
      <c r="AV124" s="132"/>
      <c r="AW124" s="131" t="s">
        <v>42</v>
      </c>
      <c r="AX124" s="132"/>
      <c r="AY124" s="131" t="s">
        <v>99</v>
      </c>
      <c r="AZ124" s="132"/>
      <c r="BA124" s="189" t="s">
        <v>42</v>
      </c>
      <c r="BB124" s="189"/>
      <c r="BC124" s="131">
        <f>BC109+BC112+BC123</f>
        <v>130</v>
      </c>
      <c r="BD124" s="132"/>
      <c r="BE124" s="131">
        <f>BE109+BE112+BE123</f>
        <v>0</v>
      </c>
      <c r="BF124" s="197"/>
      <c r="BG124" s="132"/>
      <c r="BH124" s="20" t="s">
        <v>42</v>
      </c>
      <c r="BI124" s="131" t="s">
        <v>99</v>
      </c>
      <c r="BJ124" s="197"/>
      <c r="BK124" s="132"/>
      <c r="BL124" s="123" t="s">
        <v>42</v>
      </c>
      <c r="BM124" s="125"/>
      <c r="BN124" s="20">
        <f>BN109+BN112+BN123</f>
        <v>260</v>
      </c>
      <c r="BO124" s="131">
        <f>BO109+BO112+BO123</f>
        <v>9</v>
      </c>
      <c r="BP124" s="132"/>
      <c r="BQ124" s="131" t="s">
        <v>42</v>
      </c>
      <c r="BR124" s="132"/>
      <c r="BS124" s="131" t="s">
        <v>99</v>
      </c>
      <c r="BT124" s="132"/>
      <c r="BU124" s="16" t="s">
        <v>42</v>
      </c>
      <c r="BV124" s="20">
        <f>BV109+BV112+BV123</f>
        <v>120</v>
      </c>
      <c r="BW124" s="20">
        <f>BW109+BW112+BW123</f>
        <v>4</v>
      </c>
      <c r="BX124" s="20" t="s">
        <v>42</v>
      </c>
      <c r="BY124" s="20" t="s">
        <v>99</v>
      </c>
      <c r="BZ124" s="16" t="s">
        <v>42</v>
      </c>
    </row>
    <row r="125" spans="1:78" ht="13.15" customHeight="1">
      <c r="A125" s="140"/>
      <c r="B125" s="141"/>
      <c r="C125" s="141"/>
      <c r="D125" s="142"/>
      <c r="E125" s="126" t="s">
        <v>158</v>
      </c>
      <c r="F125" s="127"/>
      <c r="G125" s="127"/>
      <c r="H125" s="127"/>
      <c r="I125" s="127"/>
      <c r="J125" s="127"/>
      <c r="K125" s="127"/>
      <c r="L125" s="127"/>
      <c r="M125" s="92">
        <v>1</v>
      </c>
      <c r="N125" s="92"/>
      <c r="O125" s="92"/>
      <c r="P125" s="93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>
        <v>5</v>
      </c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</row>
    <row r="126" spans="1:78" ht="11.25" customHeight="1">
      <c r="A126" s="128" t="s">
        <v>145</v>
      </c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30"/>
    </row>
    <row r="127" spans="1:78" ht="24.75" customHeight="1">
      <c r="A127" s="54">
        <v>39</v>
      </c>
      <c r="B127" s="198" t="s">
        <v>93</v>
      </c>
      <c r="C127" s="199"/>
      <c r="D127" s="1" t="s">
        <v>94</v>
      </c>
      <c r="E127" s="9">
        <f>G127+Q127+Y127+AH127+AS127+BC127+BN127+BV127</f>
        <v>30</v>
      </c>
      <c r="F127" s="9">
        <f>J127+S127+AA127+AK127+AU127+BE127+BO127+BW127</f>
        <v>0</v>
      </c>
      <c r="G127" s="94">
        <v>0</v>
      </c>
      <c r="H127" s="109"/>
      <c r="I127" s="95"/>
      <c r="J127" s="94">
        <v>0</v>
      </c>
      <c r="K127" s="95"/>
      <c r="L127" s="10" t="s">
        <v>26</v>
      </c>
      <c r="M127" s="94">
        <v>0</v>
      </c>
      <c r="N127" s="109"/>
      <c r="O127" s="95"/>
      <c r="P127" s="10" t="s">
        <v>26</v>
      </c>
      <c r="Q127" s="94">
        <v>0</v>
      </c>
      <c r="R127" s="95"/>
      <c r="S127" s="94">
        <v>0</v>
      </c>
      <c r="T127" s="95"/>
      <c r="U127" s="94" t="s">
        <v>26</v>
      </c>
      <c r="V127" s="95"/>
      <c r="W127" s="10">
        <v>0</v>
      </c>
      <c r="X127" s="10" t="s">
        <v>26</v>
      </c>
      <c r="Y127" s="106">
        <v>30</v>
      </c>
      <c r="Z127" s="108"/>
      <c r="AA127" s="106">
        <v>0</v>
      </c>
      <c r="AB127" s="108"/>
      <c r="AC127" s="106" t="s">
        <v>27</v>
      </c>
      <c r="AD127" s="108"/>
      <c r="AE127" s="9">
        <v>20</v>
      </c>
      <c r="AF127" s="106" t="s">
        <v>46</v>
      </c>
      <c r="AG127" s="108"/>
      <c r="AH127" s="94">
        <v>0</v>
      </c>
      <c r="AI127" s="109"/>
      <c r="AJ127" s="95"/>
      <c r="AK127" s="94">
        <v>0</v>
      </c>
      <c r="AL127" s="95"/>
      <c r="AM127" s="10" t="s">
        <v>26</v>
      </c>
      <c r="AN127" s="94">
        <v>0</v>
      </c>
      <c r="AO127" s="109"/>
      <c r="AP127" s="95"/>
      <c r="AQ127" s="94" t="s">
        <v>26</v>
      </c>
      <c r="AR127" s="95"/>
      <c r="AS127" s="94">
        <v>0</v>
      </c>
      <c r="AT127" s="95"/>
      <c r="AU127" s="94">
        <v>0</v>
      </c>
      <c r="AV127" s="95"/>
      <c r="AW127" s="94" t="s">
        <v>26</v>
      </c>
      <c r="AX127" s="95"/>
      <c r="AY127" s="94">
        <v>0</v>
      </c>
      <c r="AZ127" s="95"/>
      <c r="BA127" s="119" t="s">
        <v>26</v>
      </c>
      <c r="BB127" s="119"/>
      <c r="BC127" s="106">
        <v>0</v>
      </c>
      <c r="BD127" s="108"/>
      <c r="BE127" s="106">
        <v>0</v>
      </c>
      <c r="BF127" s="107"/>
      <c r="BG127" s="108"/>
      <c r="BH127" s="9" t="s">
        <v>26</v>
      </c>
      <c r="BI127" s="106">
        <v>0</v>
      </c>
      <c r="BJ127" s="107"/>
      <c r="BK127" s="108"/>
      <c r="BL127" s="106" t="s">
        <v>26</v>
      </c>
      <c r="BM127" s="108"/>
      <c r="BN127" s="10">
        <v>0</v>
      </c>
      <c r="BO127" s="94">
        <v>0</v>
      </c>
      <c r="BP127" s="95"/>
      <c r="BQ127" s="94" t="s">
        <v>26</v>
      </c>
      <c r="BR127" s="95"/>
      <c r="BS127" s="94">
        <v>0</v>
      </c>
      <c r="BT127" s="95"/>
      <c r="BU127" s="10" t="s">
        <v>26</v>
      </c>
      <c r="BV127" s="9">
        <v>0</v>
      </c>
      <c r="BW127" s="9">
        <v>0</v>
      </c>
      <c r="BX127" s="9" t="s">
        <v>26</v>
      </c>
      <c r="BY127" s="9">
        <v>0</v>
      </c>
      <c r="BZ127" s="9" t="s">
        <v>26</v>
      </c>
    </row>
    <row r="128" spans="1:78" ht="21.75" customHeight="1">
      <c r="A128" s="143" t="s">
        <v>128</v>
      </c>
      <c r="B128" s="144"/>
      <c r="C128" s="144"/>
      <c r="D128" s="145"/>
      <c r="E128" s="17">
        <f>SUM(E127)</f>
        <v>30</v>
      </c>
      <c r="F128" s="17">
        <f>SUM(F127)</f>
        <v>0</v>
      </c>
      <c r="G128" s="123">
        <f>SUM(G127)</f>
        <v>0</v>
      </c>
      <c r="H128" s="124"/>
      <c r="I128" s="125"/>
      <c r="J128" s="123">
        <f>SUM(J127)</f>
        <v>0</v>
      </c>
      <c r="K128" s="125"/>
      <c r="L128" s="16" t="s">
        <v>42</v>
      </c>
      <c r="M128" s="123" t="s">
        <v>99</v>
      </c>
      <c r="N128" s="124"/>
      <c r="O128" s="125"/>
      <c r="P128" s="16" t="s">
        <v>42</v>
      </c>
      <c r="Q128" s="123">
        <f>SUM(Q127)</f>
        <v>0</v>
      </c>
      <c r="R128" s="125"/>
      <c r="S128" s="123">
        <f>SUM(S127)</f>
        <v>0</v>
      </c>
      <c r="T128" s="125"/>
      <c r="U128" s="123" t="s">
        <v>42</v>
      </c>
      <c r="V128" s="125"/>
      <c r="W128" s="16" t="s">
        <v>99</v>
      </c>
      <c r="X128" s="16" t="s">
        <v>42</v>
      </c>
      <c r="Y128" s="120">
        <f>SUM(Y127)</f>
        <v>30</v>
      </c>
      <c r="Z128" s="122"/>
      <c r="AA128" s="120">
        <f>SUM(AA127)</f>
        <v>0</v>
      </c>
      <c r="AB128" s="122"/>
      <c r="AC128" s="120" t="s">
        <v>42</v>
      </c>
      <c r="AD128" s="122"/>
      <c r="AE128" s="17" t="s">
        <v>99</v>
      </c>
      <c r="AF128" s="120" t="s">
        <v>42</v>
      </c>
      <c r="AG128" s="122"/>
      <c r="AH128" s="123">
        <f>SUM(AH127)</f>
        <v>0</v>
      </c>
      <c r="AI128" s="124"/>
      <c r="AJ128" s="125"/>
      <c r="AK128" s="123">
        <f>SUM(AK127)</f>
        <v>0</v>
      </c>
      <c r="AL128" s="125"/>
      <c r="AM128" s="16" t="s">
        <v>42</v>
      </c>
      <c r="AN128" s="123" t="s">
        <v>99</v>
      </c>
      <c r="AO128" s="124"/>
      <c r="AP128" s="125"/>
      <c r="AQ128" s="123" t="s">
        <v>42</v>
      </c>
      <c r="AR128" s="125"/>
      <c r="AS128" s="123">
        <f>SUM(AS127)</f>
        <v>0</v>
      </c>
      <c r="AT128" s="125"/>
      <c r="AU128" s="123">
        <f>SUM(AU127)</f>
        <v>0</v>
      </c>
      <c r="AV128" s="125"/>
      <c r="AW128" s="123" t="s">
        <v>42</v>
      </c>
      <c r="AX128" s="125"/>
      <c r="AY128" s="123" t="s">
        <v>99</v>
      </c>
      <c r="AZ128" s="125"/>
      <c r="BA128" s="189" t="s">
        <v>42</v>
      </c>
      <c r="BB128" s="189"/>
      <c r="BC128" s="120">
        <f>SUM(BC127)</f>
        <v>0</v>
      </c>
      <c r="BD128" s="122"/>
      <c r="BE128" s="120">
        <f>SUM(BE127)</f>
        <v>0</v>
      </c>
      <c r="BF128" s="121"/>
      <c r="BG128" s="122"/>
      <c r="BH128" s="17" t="s">
        <v>42</v>
      </c>
      <c r="BI128" s="120" t="s">
        <v>99</v>
      </c>
      <c r="BJ128" s="121"/>
      <c r="BK128" s="122"/>
      <c r="BL128" s="120" t="s">
        <v>42</v>
      </c>
      <c r="BM128" s="122"/>
      <c r="BN128" s="16">
        <f>SUM(BN127)</f>
        <v>0</v>
      </c>
      <c r="BO128" s="123">
        <f>SUM(BO127)</f>
        <v>0</v>
      </c>
      <c r="BP128" s="125"/>
      <c r="BQ128" s="123" t="s">
        <v>42</v>
      </c>
      <c r="BR128" s="125"/>
      <c r="BS128" s="123" t="s">
        <v>99</v>
      </c>
      <c r="BT128" s="125"/>
      <c r="BU128" s="16" t="s">
        <v>42</v>
      </c>
      <c r="BV128" s="17">
        <f>SUM(BV127)</f>
        <v>0</v>
      </c>
      <c r="BW128" s="17">
        <f>SUM(BW127)</f>
        <v>0</v>
      </c>
      <c r="BX128" s="17" t="s">
        <v>42</v>
      </c>
      <c r="BY128" s="17" t="s">
        <v>99</v>
      </c>
      <c r="BZ128" s="17" t="s">
        <v>42</v>
      </c>
    </row>
    <row r="129" spans="1:78" ht="13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21"/>
      <c r="AY129" s="21"/>
      <c r="AZ129" s="21"/>
      <c r="BA129" s="21"/>
      <c r="BB129" s="21"/>
      <c r="BC129" s="21"/>
      <c r="BD129" s="21"/>
      <c r="BE129" s="21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</row>
    <row r="130" spans="1:78" ht="15.95" customHeight="1">
      <c r="A130" s="134" t="s">
        <v>1</v>
      </c>
      <c r="B130" s="173" t="s">
        <v>2</v>
      </c>
      <c r="C130" s="174"/>
      <c r="D130" s="134" t="s">
        <v>3</v>
      </c>
      <c r="E130" s="110" t="s">
        <v>4</v>
      </c>
      <c r="F130" s="112"/>
      <c r="G130" s="113" t="s">
        <v>61</v>
      </c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5"/>
    </row>
    <row r="131" spans="1:78" ht="21.95" customHeight="1">
      <c r="A131" s="135"/>
      <c r="B131" s="175"/>
      <c r="C131" s="176"/>
      <c r="D131" s="135"/>
      <c r="E131" s="165" t="s">
        <v>6</v>
      </c>
      <c r="F131" s="165" t="s">
        <v>7</v>
      </c>
      <c r="G131" s="116" t="s">
        <v>8</v>
      </c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8"/>
      <c r="BN131" s="116" t="s">
        <v>9</v>
      </c>
      <c r="BO131" s="117"/>
      <c r="BP131" s="117"/>
      <c r="BQ131" s="117"/>
      <c r="BR131" s="117"/>
      <c r="BS131" s="117"/>
      <c r="BT131" s="117"/>
      <c r="BU131" s="117"/>
      <c r="BV131" s="117"/>
      <c r="BW131" s="117"/>
      <c r="BX131" s="117"/>
      <c r="BY131" s="117"/>
      <c r="BZ131" s="118"/>
    </row>
    <row r="132" spans="1:78" ht="22.9" customHeight="1">
      <c r="A132" s="135"/>
      <c r="B132" s="175"/>
      <c r="C132" s="176"/>
      <c r="D132" s="135"/>
      <c r="E132" s="166"/>
      <c r="F132" s="166"/>
      <c r="G132" s="169" t="s">
        <v>10</v>
      </c>
      <c r="H132" s="170"/>
      <c r="I132" s="170"/>
      <c r="J132" s="170"/>
      <c r="K132" s="170"/>
      <c r="L132" s="170"/>
      <c r="M132" s="170"/>
      <c r="N132" s="170"/>
      <c r="O132" s="170"/>
      <c r="P132" s="171"/>
      <c r="Q132" s="169" t="s">
        <v>11</v>
      </c>
      <c r="R132" s="170"/>
      <c r="S132" s="170"/>
      <c r="T132" s="170"/>
      <c r="U132" s="170"/>
      <c r="V132" s="170"/>
      <c r="W132" s="170"/>
      <c r="X132" s="171"/>
      <c r="Y132" s="116" t="s">
        <v>12</v>
      </c>
      <c r="Z132" s="117"/>
      <c r="AA132" s="117"/>
      <c r="AB132" s="117"/>
      <c r="AC132" s="117"/>
      <c r="AD132" s="117"/>
      <c r="AE132" s="117"/>
      <c r="AF132" s="117"/>
      <c r="AG132" s="118"/>
      <c r="AH132" s="169" t="s">
        <v>13</v>
      </c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1"/>
      <c r="AS132" s="169" t="s">
        <v>14</v>
      </c>
      <c r="AT132" s="170"/>
      <c r="AU132" s="170"/>
      <c r="AV132" s="170"/>
      <c r="AW132" s="170"/>
      <c r="AX132" s="170"/>
      <c r="AY132" s="170"/>
      <c r="AZ132" s="170"/>
      <c r="BA132" s="170"/>
      <c r="BB132" s="171"/>
      <c r="BC132" s="110" t="s">
        <v>15</v>
      </c>
      <c r="BD132" s="111"/>
      <c r="BE132" s="111"/>
      <c r="BF132" s="111"/>
      <c r="BG132" s="111"/>
      <c r="BH132" s="111"/>
      <c r="BI132" s="111"/>
      <c r="BJ132" s="111"/>
      <c r="BK132" s="111"/>
      <c r="BL132" s="111"/>
      <c r="BM132" s="112"/>
      <c r="BN132" s="169" t="s">
        <v>16</v>
      </c>
      <c r="BO132" s="170"/>
      <c r="BP132" s="170"/>
      <c r="BQ132" s="170"/>
      <c r="BR132" s="170"/>
      <c r="BS132" s="170"/>
      <c r="BT132" s="170"/>
      <c r="BU132" s="171"/>
      <c r="BV132" s="116" t="s">
        <v>9</v>
      </c>
      <c r="BW132" s="117"/>
      <c r="BX132" s="117"/>
      <c r="BY132" s="117"/>
      <c r="BZ132" s="118"/>
    </row>
    <row r="133" spans="1:78" ht="33.75" customHeight="1">
      <c r="A133" s="136"/>
      <c r="B133" s="177"/>
      <c r="C133" s="178"/>
      <c r="D133" s="136"/>
      <c r="E133" s="167"/>
      <c r="F133" s="167"/>
      <c r="G133" s="152" t="s">
        <v>17</v>
      </c>
      <c r="H133" s="153"/>
      <c r="I133" s="154"/>
      <c r="J133" s="152" t="s">
        <v>7</v>
      </c>
      <c r="K133" s="154"/>
      <c r="L133" s="13" t="s">
        <v>18</v>
      </c>
      <c r="M133" s="152" t="s">
        <v>19</v>
      </c>
      <c r="N133" s="153"/>
      <c r="O133" s="154"/>
      <c r="P133" s="13" t="s">
        <v>20</v>
      </c>
      <c r="Q133" s="152" t="s">
        <v>17</v>
      </c>
      <c r="R133" s="154"/>
      <c r="S133" s="152" t="s">
        <v>7</v>
      </c>
      <c r="T133" s="154"/>
      <c r="U133" s="152" t="s">
        <v>18</v>
      </c>
      <c r="V133" s="154"/>
      <c r="W133" s="13" t="s">
        <v>19</v>
      </c>
      <c r="X133" s="13" t="s">
        <v>20</v>
      </c>
      <c r="Y133" s="159" t="s">
        <v>17</v>
      </c>
      <c r="Z133" s="160"/>
      <c r="AA133" s="159" t="s">
        <v>7</v>
      </c>
      <c r="AB133" s="160"/>
      <c r="AC133" s="159" t="s">
        <v>18</v>
      </c>
      <c r="AD133" s="160"/>
      <c r="AE133" s="11" t="s">
        <v>19</v>
      </c>
      <c r="AF133" s="159" t="s">
        <v>20</v>
      </c>
      <c r="AG133" s="160"/>
      <c r="AH133" s="152" t="s">
        <v>17</v>
      </c>
      <c r="AI133" s="153"/>
      <c r="AJ133" s="154"/>
      <c r="AK133" s="152" t="s">
        <v>7</v>
      </c>
      <c r="AL133" s="154"/>
      <c r="AM133" s="13" t="s">
        <v>18</v>
      </c>
      <c r="AN133" s="152" t="s">
        <v>19</v>
      </c>
      <c r="AO133" s="153"/>
      <c r="AP133" s="154"/>
      <c r="AQ133" s="152" t="s">
        <v>20</v>
      </c>
      <c r="AR133" s="154"/>
      <c r="AS133" s="152" t="s">
        <v>17</v>
      </c>
      <c r="AT133" s="154"/>
      <c r="AU133" s="152" t="s">
        <v>7</v>
      </c>
      <c r="AV133" s="154"/>
      <c r="AW133" s="152" t="s">
        <v>18</v>
      </c>
      <c r="AX133" s="154"/>
      <c r="AY133" s="152" t="s">
        <v>19</v>
      </c>
      <c r="AZ133" s="154"/>
      <c r="BA133" s="172" t="s">
        <v>20</v>
      </c>
      <c r="BB133" s="172"/>
      <c r="BC133" s="159" t="s">
        <v>17</v>
      </c>
      <c r="BD133" s="160"/>
      <c r="BE133" s="159" t="s">
        <v>7</v>
      </c>
      <c r="BF133" s="180"/>
      <c r="BG133" s="160"/>
      <c r="BH133" s="11" t="s">
        <v>18</v>
      </c>
      <c r="BI133" s="159" t="s">
        <v>19</v>
      </c>
      <c r="BJ133" s="180"/>
      <c r="BK133" s="160"/>
      <c r="BL133" s="159" t="s">
        <v>20</v>
      </c>
      <c r="BM133" s="160"/>
      <c r="BN133" s="13" t="s">
        <v>17</v>
      </c>
      <c r="BO133" s="152" t="s">
        <v>7</v>
      </c>
      <c r="BP133" s="154"/>
      <c r="BQ133" s="152" t="s">
        <v>18</v>
      </c>
      <c r="BR133" s="154"/>
      <c r="BS133" s="152" t="s">
        <v>19</v>
      </c>
      <c r="BT133" s="154"/>
      <c r="BU133" s="13" t="s">
        <v>20</v>
      </c>
      <c r="BV133" s="11" t="s">
        <v>17</v>
      </c>
      <c r="BW133" s="11" t="s">
        <v>7</v>
      </c>
      <c r="BX133" s="11" t="s">
        <v>18</v>
      </c>
      <c r="BY133" s="11" t="s">
        <v>19</v>
      </c>
      <c r="BZ133" s="11" t="s">
        <v>20</v>
      </c>
    </row>
    <row r="134" spans="1:78" ht="13.5" customHeight="1">
      <c r="A134" s="283" t="s">
        <v>165</v>
      </c>
      <c r="B134" s="284"/>
      <c r="C134" s="284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5"/>
    </row>
    <row r="135" spans="1:78" ht="30" customHeight="1">
      <c r="A135" s="14">
        <v>40</v>
      </c>
      <c r="B135" s="157" t="s">
        <v>96</v>
      </c>
      <c r="C135" s="158"/>
      <c r="D135" s="2" t="s">
        <v>54</v>
      </c>
      <c r="E135" s="9">
        <f>G135+Q135+Y135+AH135+AS135+BC135+BN135+BV135</f>
        <v>30</v>
      </c>
      <c r="F135" s="9">
        <f>J135+S135+AA135+AK135+AU135+BE135+BO135+BW135</f>
        <v>1</v>
      </c>
      <c r="G135" s="94">
        <v>0</v>
      </c>
      <c r="H135" s="109"/>
      <c r="I135" s="95"/>
      <c r="J135" s="94">
        <v>0</v>
      </c>
      <c r="K135" s="95"/>
      <c r="L135" s="10" t="s">
        <v>26</v>
      </c>
      <c r="M135" s="94">
        <v>0</v>
      </c>
      <c r="N135" s="109"/>
      <c r="O135" s="95"/>
      <c r="P135" s="10" t="s">
        <v>26</v>
      </c>
      <c r="Q135" s="94">
        <v>0</v>
      </c>
      <c r="R135" s="95"/>
      <c r="S135" s="94">
        <v>0</v>
      </c>
      <c r="T135" s="95"/>
      <c r="U135" s="94" t="s">
        <v>26</v>
      </c>
      <c r="V135" s="95"/>
      <c r="W135" s="10">
        <v>0</v>
      </c>
      <c r="X135" s="10" t="s">
        <v>26</v>
      </c>
      <c r="Y135" s="106">
        <v>30</v>
      </c>
      <c r="Z135" s="108"/>
      <c r="AA135" s="106">
        <v>1</v>
      </c>
      <c r="AB135" s="108"/>
      <c r="AC135" s="106" t="s">
        <v>31</v>
      </c>
      <c r="AD135" s="108"/>
      <c r="AE135" s="9">
        <v>15</v>
      </c>
      <c r="AF135" s="106" t="s">
        <v>46</v>
      </c>
      <c r="AG135" s="108"/>
      <c r="AH135" s="94">
        <v>0</v>
      </c>
      <c r="AI135" s="109"/>
      <c r="AJ135" s="95"/>
      <c r="AK135" s="94">
        <v>0</v>
      </c>
      <c r="AL135" s="95"/>
      <c r="AM135" s="10" t="s">
        <v>26</v>
      </c>
      <c r="AN135" s="94">
        <v>0</v>
      </c>
      <c r="AO135" s="109"/>
      <c r="AP135" s="95"/>
      <c r="AQ135" s="94" t="s">
        <v>26</v>
      </c>
      <c r="AR135" s="95"/>
      <c r="AS135" s="94">
        <v>0</v>
      </c>
      <c r="AT135" s="95"/>
      <c r="AU135" s="94">
        <v>0</v>
      </c>
      <c r="AV135" s="95"/>
      <c r="AW135" s="94" t="s">
        <v>26</v>
      </c>
      <c r="AX135" s="95"/>
      <c r="AY135" s="94">
        <v>0</v>
      </c>
      <c r="AZ135" s="95"/>
      <c r="BA135" s="94" t="s">
        <v>26</v>
      </c>
      <c r="BB135" s="95"/>
      <c r="BC135" s="106">
        <v>0</v>
      </c>
      <c r="BD135" s="108"/>
      <c r="BE135" s="106">
        <v>0</v>
      </c>
      <c r="BF135" s="107"/>
      <c r="BG135" s="108"/>
      <c r="BH135" s="9" t="s">
        <v>26</v>
      </c>
      <c r="BI135" s="106">
        <v>0</v>
      </c>
      <c r="BJ135" s="107"/>
      <c r="BK135" s="108"/>
      <c r="BL135" s="106" t="s">
        <v>26</v>
      </c>
      <c r="BM135" s="108"/>
      <c r="BN135" s="10">
        <v>0</v>
      </c>
      <c r="BO135" s="94">
        <v>0</v>
      </c>
      <c r="BP135" s="95"/>
      <c r="BQ135" s="94" t="s">
        <v>26</v>
      </c>
      <c r="BR135" s="95"/>
      <c r="BS135" s="94">
        <v>0</v>
      </c>
      <c r="BT135" s="95"/>
      <c r="BU135" s="10" t="s">
        <v>26</v>
      </c>
      <c r="BV135" s="9">
        <v>0</v>
      </c>
      <c r="BW135" s="9">
        <v>0</v>
      </c>
      <c r="BX135" s="9" t="s">
        <v>26</v>
      </c>
      <c r="BY135" s="9">
        <v>0</v>
      </c>
      <c r="BZ135" s="9" t="s">
        <v>26</v>
      </c>
    </row>
    <row r="136" spans="1:78" ht="23.25" customHeight="1">
      <c r="A136" s="149" t="s">
        <v>134</v>
      </c>
      <c r="B136" s="150"/>
      <c r="C136" s="150"/>
      <c r="D136" s="151"/>
      <c r="E136" s="17">
        <f>SUM(E135)</f>
        <v>30</v>
      </c>
      <c r="F136" s="17">
        <f>SUM(F135)</f>
        <v>1</v>
      </c>
      <c r="G136" s="123">
        <f>SUM(G135)</f>
        <v>0</v>
      </c>
      <c r="H136" s="124"/>
      <c r="I136" s="125"/>
      <c r="J136" s="123">
        <f>SUM(J135)</f>
        <v>0</v>
      </c>
      <c r="K136" s="125"/>
      <c r="L136" s="16" t="s">
        <v>42</v>
      </c>
      <c r="M136" s="123" t="s">
        <v>99</v>
      </c>
      <c r="N136" s="124"/>
      <c r="O136" s="125"/>
      <c r="P136" s="16" t="s">
        <v>42</v>
      </c>
      <c r="Q136" s="123">
        <f>SUM(Q135)</f>
        <v>0</v>
      </c>
      <c r="R136" s="125"/>
      <c r="S136" s="123">
        <f>SUM(S135)</f>
        <v>0</v>
      </c>
      <c r="T136" s="125"/>
      <c r="U136" s="123" t="s">
        <v>42</v>
      </c>
      <c r="V136" s="125"/>
      <c r="W136" s="16" t="s">
        <v>99</v>
      </c>
      <c r="X136" s="16" t="s">
        <v>42</v>
      </c>
      <c r="Y136" s="120">
        <f>SUM(Y135)</f>
        <v>30</v>
      </c>
      <c r="Z136" s="122"/>
      <c r="AA136" s="120">
        <f>SUM(AA135)</f>
        <v>1</v>
      </c>
      <c r="AB136" s="122"/>
      <c r="AC136" s="120" t="s">
        <v>42</v>
      </c>
      <c r="AD136" s="122"/>
      <c r="AE136" s="17" t="s">
        <v>99</v>
      </c>
      <c r="AF136" s="120" t="s">
        <v>42</v>
      </c>
      <c r="AG136" s="122"/>
      <c r="AH136" s="123">
        <f>SUM(AH135)</f>
        <v>0</v>
      </c>
      <c r="AI136" s="124"/>
      <c r="AJ136" s="125"/>
      <c r="AK136" s="123">
        <f>SUM(AK135)</f>
        <v>0</v>
      </c>
      <c r="AL136" s="125"/>
      <c r="AM136" s="16" t="s">
        <v>42</v>
      </c>
      <c r="AN136" s="123" t="s">
        <v>99</v>
      </c>
      <c r="AO136" s="124"/>
      <c r="AP136" s="125"/>
      <c r="AQ136" s="123" t="s">
        <v>42</v>
      </c>
      <c r="AR136" s="125"/>
      <c r="AS136" s="123">
        <f>SUM(AS135)</f>
        <v>0</v>
      </c>
      <c r="AT136" s="125"/>
      <c r="AU136" s="123">
        <f>SUM(AU135)</f>
        <v>0</v>
      </c>
      <c r="AV136" s="125"/>
      <c r="AW136" s="123" t="s">
        <v>42</v>
      </c>
      <c r="AX136" s="125"/>
      <c r="AY136" s="123" t="s">
        <v>99</v>
      </c>
      <c r="AZ136" s="125"/>
      <c r="BA136" s="123" t="s">
        <v>42</v>
      </c>
      <c r="BB136" s="125"/>
      <c r="BC136" s="120">
        <f>SUM(BC135)</f>
        <v>0</v>
      </c>
      <c r="BD136" s="122"/>
      <c r="BE136" s="120">
        <f>SUM(BE135)</f>
        <v>0</v>
      </c>
      <c r="BF136" s="121"/>
      <c r="BG136" s="122"/>
      <c r="BH136" s="17" t="s">
        <v>42</v>
      </c>
      <c r="BI136" s="120" t="s">
        <v>99</v>
      </c>
      <c r="BJ136" s="121"/>
      <c r="BK136" s="122"/>
      <c r="BL136" s="120" t="s">
        <v>42</v>
      </c>
      <c r="BM136" s="122"/>
      <c r="BN136" s="16">
        <f>SUM(BN135)</f>
        <v>0</v>
      </c>
      <c r="BO136" s="123">
        <f>SUM(BO135)</f>
        <v>0</v>
      </c>
      <c r="BP136" s="125"/>
      <c r="BQ136" s="123" t="s">
        <v>42</v>
      </c>
      <c r="BR136" s="125"/>
      <c r="BS136" s="123" t="s">
        <v>99</v>
      </c>
      <c r="BT136" s="125"/>
      <c r="BU136" s="16" t="s">
        <v>42</v>
      </c>
      <c r="BV136" s="17">
        <f>SUM(BV135)</f>
        <v>0</v>
      </c>
      <c r="BW136" s="17">
        <f>SUM(BW135)</f>
        <v>0</v>
      </c>
      <c r="BX136" s="17" t="s">
        <v>42</v>
      </c>
      <c r="BY136" s="17" t="s">
        <v>99</v>
      </c>
      <c r="BZ136" s="17" t="s">
        <v>42</v>
      </c>
    </row>
    <row r="137" spans="1:78" ht="13.5" customHeight="1">
      <c r="A137" s="283" t="s">
        <v>162</v>
      </c>
      <c r="B137" s="284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5"/>
    </row>
    <row r="138" spans="1:78" s="58" customFormat="1" ht="28.5" customHeight="1">
      <c r="A138" s="311">
        <v>41</v>
      </c>
      <c r="B138" s="325" t="s">
        <v>184</v>
      </c>
      <c r="C138" s="326"/>
      <c r="D138" s="329" t="s">
        <v>174</v>
      </c>
      <c r="E138" s="290">
        <v>120</v>
      </c>
      <c r="F138" s="90">
        <f>J138+J139+S138+S139+AA138+AA139+AK138+AK139+AU138+AU139+BE138+BO138+BO139+BW138+BW139</f>
        <v>4</v>
      </c>
      <c r="G138" s="294">
        <v>30</v>
      </c>
      <c r="H138" s="307"/>
      <c r="I138" s="295"/>
      <c r="J138" s="294">
        <v>0</v>
      </c>
      <c r="K138" s="295"/>
      <c r="L138" s="309" t="s">
        <v>85</v>
      </c>
      <c r="M138" s="294">
        <v>300</v>
      </c>
      <c r="N138" s="307"/>
      <c r="O138" s="295"/>
      <c r="P138" s="309" t="s">
        <v>90</v>
      </c>
      <c r="Q138" s="294">
        <v>0</v>
      </c>
      <c r="R138" s="295"/>
      <c r="S138" s="294">
        <v>0</v>
      </c>
      <c r="T138" s="295"/>
      <c r="U138" s="294" t="s">
        <v>86</v>
      </c>
      <c r="V138" s="295"/>
      <c r="W138" s="309">
        <v>0</v>
      </c>
      <c r="X138" s="309" t="s">
        <v>86</v>
      </c>
      <c r="Y138" s="286">
        <v>0</v>
      </c>
      <c r="Z138" s="287"/>
      <c r="AA138" s="286">
        <v>0</v>
      </c>
      <c r="AB138" s="287"/>
      <c r="AC138" s="286" t="s">
        <v>86</v>
      </c>
      <c r="AD138" s="287"/>
      <c r="AE138" s="290">
        <v>0</v>
      </c>
      <c r="AF138" s="286" t="s">
        <v>86</v>
      </c>
      <c r="AG138" s="287"/>
      <c r="AH138" s="294">
        <v>25</v>
      </c>
      <c r="AI138" s="307"/>
      <c r="AJ138" s="295"/>
      <c r="AK138" s="294">
        <v>2</v>
      </c>
      <c r="AL138" s="295"/>
      <c r="AM138" s="309" t="s">
        <v>76</v>
      </c>
      <c r="AN138" s="294">
        <v>25</v>
      </c>
      <c r="AO138" s="307"/>
      <c r="AP138" s="295"/>
      <c r="AQ138" s="294" t="s">
        <v>90</v>
      </c>
      <c r="AR138" s="295"/>
      <c r="AS138" s="294">
        <v>0</v>
      </c>
      <c r="AT138" s="295"/>
      <c r="AU138" s="294">
        <v>0</v>
      </c>
      <c r="AV138" s="295"/>
      <c r="AW138" s="294" t="s">
        <v>86</v>
      </c>
      <c r="AX138" s="295"/>
      <c r="AY138" s="294">
        <v>0</v>
      </c>
      <c r="AZ138" s="295"/>
      <c r="BA138" s="294" t="s">
        <v>152</v>
      </c>
      <c r="BB138" s="295"/>
      <c r="BC138" s="286">
        <v>5</v>
      </c>
      <c r="BD138" s="287"/>
      <c r="BE138" s="286">
        <v>0</v>
      </c>
      <c r="BF138" s="292"/>
      <c r="BG138" s="287"/>
      <c r="BH138" s="290" t="s">
        <v>85</v>
      </c>
      <c r="BI138" s="286">
        <v>300</v>
      </c>
      <c r="BJ138" s="292"/>
      <c r="BK138" s="287"/>
      <c r="BL138" s="286" t="s">
        <v>90</v>
      </c>
      <c r="BM138" s="287"/>
      <c r="BN138" s="299">
        <v>60</v>
      </c>
      <c r="BO138" s="301">
        <v>2</v>
      </c>
      <c r="BP138" s="302"/>
      <c r="BQ138" s="294" t="s">
        <v>76</v>
      </c>
      <c r="BR138" s="295"/>
      <c r="BS138" s="294">
        <v>5</v>
      </c>
      <c r="BT138" s="295"/>
      <c r="BU138" s="309" t="s">
        <v>90</v>
      </c>
      <c r="BV138" s="290">
        <v>0</v>
      </c>
      <c r="BW138" s="290">
        <v>0</v>
      </c>
      <c r="BX138" s="290" t="s">
        <v>86</v>
      </c>
      <c r="BY138" s="290">
        <v>0</v>
      </c>
      <c r="BZ138" s="290" t="s">
        <v>86</v>
      </c>
    </row>
    <row r="139" spans="1:78" s="58" customFormat="1" ht="29.25" customHeight="1">
      <c r="A139" s="312"/>
      <c r="B139" s="327"/>
      <c r="C139" s="328"/>
      <c r="D139" s="330"/>
      <c r="E139" s="291"/>
      <c r="F139" s="91"/>
      <c r="G139" s="296"/>
      <c r="H139" s="308"/>
      <c r="I139" s="297"/>
      <c r="J139" s="296"/>
      <c r="K139" s="297"/>
      <c r="L139" s="310"/>
      <c r="M139" s="296"/>
      <c r="N139" s="308"/>
      <c r="O139" s="297"/>
      <c r="P139" s="310"/>
      <c r="Q139" s="296"/>
      <c r="R139" s="297"/>
      <c r="S139" s="296"/>
      <c r="T139" s="297"/>
      <c r="U139" s="296"/>
      <c r="V139" s="297"/>
      <c r="W139" s="310"/>
      <c r="X139" s="310"/>
      <c r="Y139" s="288"/>
      <c r="Z139" s="289"/>
      <c r="AA139" s="288"/>
      <c r="AB139" s="289"/>
      <c r="AC139" s="288"/>
      <c r="AD139" s="289"/>
      <c r="AE139" s="291"/>
      <c r="AF139" s="288"/>
      <c r="AG139" s="289"/>
      <c r="AH139" s="296"/>
      <c r="AI139" s="308"/>
      <c r="AJ139" s="297"/>
      <c r="AK139" s="296"/>
      <c r="AL139" s="297"/>
      <c r="AM139" s="310"/>
      <c r="AN139" s="296"/>
      <c r="AO139" s="308"/>
      <c r="AP139" s="297"/>
      <c r="AQ139" s="296"/>
      <c r="AR139" s="297"/>
      <c r="AS139" s="296"/>
      <c r="AT139" s="297"/>
      <c r="AU139" s="296"/>
      <c r="AV139" s="297"/>
      <c r="AW139" s="296"/>
      <c r="AX139" s="297"/>
      <c r="AY139" s="296"/>
      <c r="AZ139" s="297"/>
      <c r="BA139" s="296"/>
      <c r="BB139" s="297"/>
      <c r="BC139" s="288"/>
      <c r="BD139" s="289"/>
      <c r="BE139" s="288"/>
      <c r="BF139" s="293"/>
      <c r="BG139" s="289"/>
      <c r="BH139" s="291"/>
      <c r="BI139" s="288"/>
      <c r="BJ139" s="293"/>
      <c r="BK139" s="289"/>
      <c r="BL139" s="288"/>
      <c r="BM139" s="289"/>
      <c r="BN139" s="300"/>
      <c r="BO139" s="303"/>
      <c r="BP139" s="304"/>
      <c r="BQ139" s="296"/>
      <c r="BR139" s="297"/>
      <c r="BS139" s="296"/>
      <c r="BT139" s="297"/>
      <c r="BU139" s="310"/>
      <c r="BV139" s="291"/>
      <c r="BW139" s="291"/>
      <c r="BX139" s="291"/>
      <c r="BY139" s="291"/>
      <c r="BZ139" s="291"/>
    </row>
    <row r="140" spans="1:78" ht="23.25" customHeight="1">
      <c r="A140" s="149" t="s">
        <v>140</v>
      </c>
      <c r="B140" s="150"/>
      <c r="C140" s="150"/>
      <c r="D140" s="151"/>
      <c r="E140" s="42">
        <f>SUM(E138)</f>
        <v>120</v>
      </c>
      <c r="F140" s="42">
        <f>SUM(F138)</f>
        <v>4</v>
      </c>
      <c r="G140" s="123">
        <f>SUM(G138:G139)</f>
        <v>30</v>
      </c>
      <c r="H140" s="124"/>
      <c r="I140" s="125"/>
      <c r="J140" s="123">
        <f>SUM(J138:J139)</f>
        <v>0</v>
      </c>
      <c r="K140" s="125"/>
      <c r="L140" s="16" t="s">
        <v>42</v>
      </c>
      <c r="M140" s="123" t="s">
        <v>99</v>
      </c>
      <c r="N140" s="124"/>
      <c r="O140" s="125"/>
      <c r="P140" s="16" t="s">
        <v>42</v>
      </c>
      <c r="Q140" s="123">
        <f>SUM(Q138:Q139)</f>
        <v>0</v>
      </c>
      <c r="R140" s="125"/>
      <c r="S140" s="123">
        <f>SUM(S138:S139)</f>
        <v>0</v>
      </c>
      <c r="T140" s="125"/>
      <c r="U140" s="123" t="s">
        <v>42</v>
      </c>
      <c r="V140" s="125"/>
      <c r="W140" s="16" t="s">
        <v>99</v>
      </c>
      <c r="X140" s="16" t="s">
        <v>42</v>
      </c>
      <c r="Y140" s="120">
        <f>SUM(Y138:Y139)</f>
        <v>0</v>
      </c>
      <c r="Z140" s="122"/>
      <c r="AA140" s="120">
        <f>SUM(AA138:AA139)</f>
        <v>0</v>
      </c>
      <c r="AB140" s="122"/>
      <c r="AC140" s="120" t="s">
        <v>42</v>
      </c>
      <c r="AD140" s="122"/>
      <c r="AE140" s="17" t="s">
        <v>99</v>
      </c>
      <c r="AF140" s="120" t="s">
        <v>42</v>
      </c>
      <c r="AG140" s="122"/>
      <c r="AH140" s="123">
        <f>SUM(AH138:AH139)</f>
        <v>25</v>
      </c>
      <c r="AI140" s="124"/>
      <c r="AJ140" s="125"/>
      <c r="AK140" s="123">
        <f>SUM(AK138:AK139)</f>
        <v>2</v>
      </c>
      <c r="AL140" s="125"/>
      <c r="AM140" s="16" t="s">
        <v>42</v>
      </c>
      <c r="AN140" s="123" t="s">
        <v>99</v>
      </c>
      <c r="AO140" s="124"/>
      <c r="AP140" s="125"/>
      <c r="AQ140" s="123" t="s">
        <v>42</v>
      </c>
      <c r="AR140" s="125"/>
      <c r="AS140" s="123">
        <f>SUM(AS138:AS139)</f>
        <v>0</v>
      </c>
      <c r="AT140" s="125"/>
      <c r="AU140" s="123">
        <f>SUM(AU138:AU139)</f>
        <v>0</v>
      </c>
      <c r="AV140" s="125"/>
      <c r="AW140" s="123" t="s">
        <v>42</v>
      </c>
      <c r="AX140" s="125"/>
      <c r="AY140" s="123" t="s">
        <v>99</v>
      </c>
      <c r="AZ140" s="125"/>
      <c r="BA140" s="123" t="s">
        <v>42</v>
      </c>
      <c r="BB140" s="125"/>
      <c r="BC140" s="120">
        <f>SUM(BC138:BC139)</f>
        <v>5</v>
      </c>
      <c r="BD140" s="122"/>
      <c r="BE140" s="120">
        <f>SUM(BE138:BE139)</f>
        <v>0</v>
      </c>
      <c r="BF140" s="121"/>
      <c r="BG140" s="122"/>
      <c r="BH140" s="17" t="s">
        <v>42</v>
      </c>
      <c r="BI140" s="120" t="s">
        <v>99</v>
      </c>
      <c r="BJ140" s="121"/>
      <c r="BK140" s="122"/>
      <c r="BL140" s="120" t="s">
        <v>42</v>
      </c>
      <c r="BM140" s="122"/>
      <c r="BN140" s="16">
        <f>SUM(BN138:BN139)</f>
        <v>60</v>
      </c>
      <c r="BO140" s="123">
        <f>SUM(BO138:BO139)</f>
        <v>2</v>
      </c>
      <c r="BP140" s="125"/>
      <c r="BQ140" s="123" t="s">
        <v>42</v>
      </c>
      <c r="BR140" s="125"/>
      <c r="BS140" s="123" t="s">
        <v>99</v>
      </c>
      <c r="BT140" s="125"/>
      <c r="BU140" s="16" t="s">
        <v>42</v>
      </c>
      <c r="BV140" s="17">
        <f>SUM(BV138:BV139)</f>
        <v>0</v>
      </c>
      <c r="BW140" s="17">
        <f>SUM(BW138:BW139)</f>
        <v>0</v>
      </c>
      <c r="BX140" s="17" t="s">
        <v>42</v>
      </c>
      <c r="BY140" s="17" t="s">
        <v>99</v>
      </c>
      <c r="BZ140" s="17" t="s">
        <v>42</v>
      </c>
    </row>
    <row r="141" spans="1:78" ht="18" customHeight="1">
      <c r="A141" s="128" t="s">
        <v>166</v>
      </c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30"/>
    </row>
    <row r="142" spans="1:78" ht="28.5" customHeight="1">
      <c r="A142" s="14">
        <v>42</v>
      </c>
      <c r="B142" s="157" t="s">
        <v>87</v>
      </c>
      <c r="C142" s="158"/>
      <c r="D142" s="2" t="s">
        <v>168</v>
      </c>
      <c r="E142" s="9">
        <f>G142+Q142+Y142+AH142+AS142+BC142+BN142+BV142</f>
        <v>50</v>
      </c>
      <c r="F142" s="9">
        <f>J142+S142+AA142+AK142+AU142+BE142+BO142+BW142</f>
        <v>1.5</v>
      </c>
      <c r="G142" s="94">
        <v>20</v>
      </c>
      <c r="H142" s="109"/>
      <c r="I142" s="95"/>
      <c r="J142" s="94">
        <v>0</v>
      </c>
      <c r="K142" s="95"/>
      <c r="L142" s="10" t="s">
        <v>27</v>
      </c>
      <c r="M142" s="94">
        <v>300</v>
      </c>
      <c r="N142" s="109"/>
      <c r="O142" s="95"/>
      <c r="P142" s="10" t="s">
        <v>24</v>
      </c>
      <c r="Q142" s="94">
        <v>0</v>
      </c>
      <c r="R142" s="95"/>
      <c r="S142" s="94">
        <v>0</v>
      </c>
      <c r="T142" s="95"/>
      <c r="U142" s="94" t="s">
        <v>26</v>
      </c>
      <c r="V142" s="95"/>
      <c r="W142" s="10">
        <v>0</v>
      </c>
      <c r="X142" s="10" t="s">
        <v>26</v>
      </c>
      <c r="Y142" s="106">
        <v>0</v>
      </c>
      <c r="Z142" s="108"/>
      <c r="AA142" s="106">
        <v>0</v>
      </c>
      <c r="AB142" s="108"/>
      <c r="AC142" s="106" t="s">
        <v>26</v>
      </c>
      <c r="AD142" s="108"/>
      <c r="AE142" s="9">
        <v>0</v>
      </c>
      <c r="AF142" s="106" t="s">
        <v>26</v>
      </c>
      <c r="AG142" s="108"/>
      <c r="AH142" s="94">
        <v>10</v>
      </c>
      <c r="AI142" s="109"/>
      <c r="AJ142" s="95"/>
      <c r="AK142" s="94">
        <v>1.5</v>
      </c>
      <c r="AL142" s="95"/>
      <c r="AM142" s="10" t="s">
        <v>31</v>
      </c>
      <c r="AN142" s="94">
        <v>25</v>
      </c>
      <c r="AO142" s="109"/>
      <c r="AP142" s="95"/>
      <c r="AQ142" s="94" t="s">
        <v>24</v>
      </c>
      <c r="AR142" s="95"/>
      <c r="AS142" s="94">
        <v>0</v>
      </c>
      <c r="AT142" s="95"/>
      <c r="AU142" s="94">
        <v>0</v>
      </c>
      <c r="AV142" s="95"/>
      <c r="AW142" s="94" t="s">
        <v>26</v>
      </c>
      <c r="AX142" s="95"/>
      <c r="AY142" s="94">
        <v>0</v>
      </c>
      <c r="AZ142" s="95"/>
      <c r="BA142" s="119" t="s">
        <v>26</v>
      </c>
      <c r="BB142" s="119"/>
      <c r="BC142" s="106">
        <v>20</v>
      </c>
      <c r="BD142" s="108"/>
      <c r="BE142" s="106">
        <v>0</v>
      </c>
      <c r="BF142" s="107"/>
      <c r="BG142" s="108"/>
      <c r="BH142" s="9" t="s">
        <v>27</v>
      </c>
      <c r="BI142" s="106">
        <v>300</v>
      </c>
      <c r="BJ142" s="107"/>
      <c r="BK142" s="108"/>
      <c r="BL142" s="106" t="s">
        <v>24</v>
      </c>
      <c r="BM142" s="108"/>
      <c r="BN142" s="10">
        <v>0</v>
      </c>
      <c r="BO142" s="94">
        <v>0</v>
      </c>
      <c r="BP142" s="95"/>
      <c r="BQ142" s="94" t="s">
        <v>26</v>
      </c>
      <c r="BR142" s="95"/>
      <c r="BS142" s="94">
        <v>0</v>
      </c>
      <c r="BT142" s="95"/>
      <c r="BU142" s="10" t="s">
        <v>26</v>
      </c>
      <c r="BV142" s="9">
        <v>0</v>
      </c>
      <c r="BW142" s="9">
        <v>0</v>
      </c>
      <c r="BX142" s="9" t="s">
        <v>26</v>
      </c>
      <c r="BY142" s="9">
        <v>0</v>
      </c>
      <c r="BZ142" s="9" t="s">
        <v>26</v>
      </c>
    </row>
    <row r="143" spans="1:78" ht="33.75" customHeight="1">
      <c r="A143" s="24">
        <v>43</v>
      </c>
      <c r="B143" s="168" t="s">
        <v>107</v>
      </c>
      <c r="C143" s="156"/>
      <c r="D143" s="2" t="s">
        <v>177</v>
      </c>
      <c r="E143" s="9">
        <f>G143+Q143+Y143+AH143+AS143+BC143+BN143+BV143</f>
        <v>160</v>
      </c>
      <c r="F143" s="9">
        <f>J143+S143+AA143+AK143+AU143+BE143+BO143+BW143</f>
        <v>6</v>
      </c>
      <c r="G143" s="94">
        <v>0</v>
      </c>
      <c r="H143" s="109"/>
      <c r="I143" s="95"/>
      <c r="J143" s="94">
        <v>0</v>
      </c>
      <c r="K143" s="95"/>
      <c r="L143" s="10" t="s">
        <v>23</v>
      </c>
      <c r="M143" s="94">
        <v>300</v>
      </c>
      <c r="N143" s="109"/>
      <c r="O143" s="95"/>
      <c r="P143" s="10" t="s">
        <v>24</v>
      </c>
      <c r="Q143" s="94">
        <v>0</v>
      </c>
      <c r="R143" s="95"/>
      <c r="S143" s="94">
        <v>0</v>
      </c>
      <c r="T143" s="95"/>
      <c r="U143" s="94" t="s">
        <v>26</v>
      </c>
      <c r="V143" s="95"/>
      <c r="W143" s="10">
        <v>0</v>
      </c>
      <c r="X143" s="10" t="s">
        <v>26</v>
      </c>
      <c r="Y143" s="106">
        <v>0</v>
      </c>
      <c r="Z143" s="108"/>
      <c r="AA143" s="106">
        <v>0</v>
      </c>
      <c r="AB143" s="108"/>
      <c r="AC143" s="106" t="s">
        <v>26</v>
      </c>
      <c r="AD143" s="108"/>
      <c r="AE143" s="9">
        <v>0</v>
      </c>
      <c r="AF143" s="106" t="s">
        <v>26</v>
      </c>
      <c r="AG143" s="108"/>
      <c r="AH143" s="94">
        <v>0</v>
      </c>
      <c r="AI143" s="109"/>
      <c r="AJ143" s="95"/>
      <c r="AK143" s="94">
        <v>0</v>
      </c>
      <c r="AL143" s="95"/>
      <c r="AM143" s="10" t="s">
        <v>26</v>
      </c>
      <c r="AN143" s="94">
        <v>0</v>
      </c>
      <c r="AO143" s="109"/>
      <c r="AP143" s="95"/>
      <c r="AQ143" s="94" t="s">
        <v>26</v>
      </c>
      <c r="AR143" s="95"/>
      <c r="AS143" s="94">
        <v>0</v>
      </c>
      <c r="AT143" s="95"/>
      <c r="AU143" s="94">
        <v>0</v>
      </c>
      <c r="AV143" s="95"/>
      <c r="AW143" s="94" t="s">
        <v>26</v>
      </c>
      <c r="AX143" s="95"/>
      <c r="AY143" s="94">
        <v>0</v>
      </c>
      <c r="AZ143" s="95"/>
      <c r="BA143" s="119" t="s">
        <v>26</v>
      </c>
      <c r="BB143" s="119"/>
      <c r="BC143" s="106">
        <v>0</v>
      </c>
      <c r="BD143" s="108"/>
      <c r="BE143" s="106">
        <v>0</v>
      </c>
      <c r="BF143" s="107"/>
      <c r="BG143" s="108"/>
      <c r="BH143" s="9" t="s">
        <v>26</v>
      </c>
      <c r="BI143" s="106">
        <v>0</v>
      </c>
      <c r="BJ143" s="107"/>
      <c r="BK143" s="108"/>
      <c r="BL143" s="106" t="s">
        <v>26</v>
      </c>
      <c r="BM143" s="108"/>
      <c r="BN143" s="10">
        <v>60</v>
      </c>
      <c r="BO143" s="94">
        <v>2</v>
      </c>
      <c r="BP143" s="95"/>
      <c r="BQ143" s="94" t="s">
        <v>31</v>
      </c>
      <c r="BR143" s="95"/>
      <c r="BS143" s="94">
        <v>5</v>
      </c>
      <c r="BT143" s="95"/>
      <c r="BU143" s="10" t="s">
        <v>24</v>
      </c>
      <c r="BV143" s="9">
        <v>100</v>
      </c>
      <c r="BW143" s="9">
        <v>4</v>
      </c>
      <c r="BX143" s="9" t="s">
        <v>76</v>
      </c>
      <c r="BY143" s="9">
        <v>5</v>
      </c>
      <c r="BZ143" s="9" t="s">
        <v>84</v>
      </c>
    </row>
    <row r="144" spans="1:78" ht="40.15" customHeight="1">
      <c r="A144" s="24">
        <v>44</v>
      </c>
      <c r="B144" s="168" t="s">
        <v>108</v>
      </c>
      <c r="C144" s="156"/>
      <c r="D144" s="60" t="s">
        <v>171</v>
      </c>
      <c r="E144" s="9">
        <f>G144+Q144+Y144+AH144+AS144+BC144+BN144+BV144</f>
        <v>160</v>
      </c>
      <c r="F144" s="9">
        <f>J144+S144+AA144+AK144+AU144+BE144+BO144+BW144</f>
        <v>6</v>
      </c>
      <c r="G144" s="94">
        <v>0</v>
      </c>
      <c r="H144" s="109"/>
      <c r="I144" s="95"/>
      <c r="J144" s="94">
        <v>0</v>
      </c>
      <c r="K144" s="95"/>
      <c r="L144" s="10" t="s">
        <v>23</v>
      </c>
      <c r="M144" s="94">
        <v>300</v>
      </c>
      <c r="N144" s="109"/>
      <c r="O144" s="95"/>
      <c r="P144" s="10" t="s">
        <v>24</v>
      </c>
      <c r="Q144" s="94">
        <v>0</v>
      </c>
      <c r="R144" s="95"/>
      <c r="S144" s="94">
        <v>0</v>
      </c>
      <c r="T144" s="95"/>
      <c r="U144" s="94" t="s">
        <v>26</v>
      </c>
      <c r="V144" s="95"/>
      <c r="W144" s="10">
        <v>0</v>
      </c>
      <c r="X144" s="10" t="s">
        <v>26</v>
      </c>
      <c r="Y144" s="106">
        <v>0</v>
      </c>
      <c r="Z144" s="108"/>
      <c r="AA144" s="106">
        <v>0</v>
      </c>
      <c r="AB144" s="108"/>
      <c r="AC144" s="106" t="s">
        <v>26</v>
      </c>
      <c r="AD144" s="108"/>
      <c r="AE144" s="9">
        <v>0</v>
      </c>
      <c r="AF144" s="106" t="s">
        <v>26</v>
      </c>
      <c r="AG144" s="108"/>
      <c r="AH144" s="94">
        <v>0</v>
      </c>
      <c r="AI144" s="109"/>
      <c r="AJ144" s="95"/>
      <c r="AK144" s="94">
        <v>0</v>
      </c>
      <c r="AL144" s="95"/>
      <c r="AM144" s="10" t="s">
        <v>26</v>
      </c>
      <c r="AN144" s="94">
        <v>0</v>
      </c>
      <c r="AO144" s="109"/>
      <c r="AP144" s="95"/>
      <c r="AQ144" s="94" t="s">
        <v>26</v>
      </c>
      <c r="AR144" s="95"/>
      <c r="AS144" s="94">
        <v>0</v>
      </c>
      <c r="AT144" s="95"/>
      <c r="AU144" s="94">
        <v>0</v>
      </c>
      <c r="AV144" s="95"/>
      <c r="AW144" s="94" t="s">
        <v>26</v>
      </c>
      <c r="AX144" s="95"/>
      <c r="AY144" s="94">
        <v>0</v>
      </c>
      <c r="AZ144" s="95"/>
      <c r="BA144" s="119" t="s">
        <v>26</v>
      </c>
      <c r="BB144" s="119"/>
      <c r="BC144" s="106">
        <v>0</v>
      </c>
      <c r="BD144" s="108"/>
      <c r="BE144" s="106">
        <v>0</v>
      </c>
      <c r="BF144" s="107"/>
      <c r="BG144" s="108"/>
      <c r="BH144" s="9" t="s">
        <v>26</v>
      </c>
      <c r="BI144" s="106">
        <v>0</v>
      </c>
      <c r="BJ144" s="107"/>
      <c r="BK144" s="108"/>
      <c r="BL144" s="106" t="s">
        <v>26</v>
      </c>
      <c r="BM144" s="108"/>
      <c r="BN144" s="10">
        <v>60</v>
      </c>
      <c r="BO144" s="94">
        <v>2</v>
      </c>
      <c r="BP144" s="95"/>
      <c r="BQ144" s="94" t="s">
        <v>31</v>
      </c>
      <c r="BR144" s="95"/>
      <c r="BS144" s="94">
        <v>5</v>
      </c>
      <c r="BT144" s="95"/>
      <c r="BU144" s="10" t="s">
        <v>24</v>
      </c>
      <c r="BV144" s="9">
        <v>100</v>
      </c>
      <c r="BW144" s="9">
        <v>4</v>
      </c>
      <c r="BX144" s="9" t="s">
        <v>31</v>
      </c>
      <c r="BY144" s="9">
        <v>5</v>
      </c>
      <c r="BZ144" s="9" t="s">
        <v>46</v>
      </c>
    </row>
    <row r="145" spans="1:78" ht="28.5" customHeight="1">
      <c r="A145" s="14">
        <v>45</v>
      </c>
      <c r="B145" s="168" t="s">
        <v>109</v>
      </c>
      <c r="C145" s="156"/>
      <c r="D145" s="60" t="s">
        <v>174</v>
      </c>
      <c r="E145" s="9">
        <f>G145+Q145+Y145+AH145+AS145+BC145+BN145+BV145</f>
        <v>120</v>
      </c>
      <c r="F145" s="9">
        <f>J145+S145+AA145+AK145+AU145+BE145+BO145+BW145</f>
        <v>5</v>
      </c>
      <c r="G145" s="94">
        <v>0</v>
      </c>
      <c r="H145" s="109"/>
      <c r="I145" s="95"/>
      <c r="J145" s="94">
        <v>0</v>
      </c>
      <c r="K145" s="95"/>
      <c r="L145" s="10">
        <v>0</v>
      </c>
      <c r="M145" s="94">
        <v>0</v>
      </c>
      <c r="N145" s="109"/>
      <c r="O145" s="95"/>
      <c r="P145" s="10">
        <v>0</v>
      </c>
      <c r="Q145" s="94">
        <v>0</v>
      </c>
      <c r="R145" s="95"/>
      <c r="S145" s="94">
        <v>0</v>
      </c>
      <c r="T145" s="95"/>
      <c r="U145" s="94" t="s">
        <v>26</v>
      </c>
      <c r="V145" s="95"/>
      <c r="W145" s="10">
        <v>0</v>
      </c>
      <c r="X145" s="10" t="s">
        <v>26</v>
      </c>
      <c r="Y145" s="106">
        <v>0</v>
      </c>
      <c r="Z145" s="108"/>
      <c r="AA145" s="106">
        <v>0</v>
      </c>
      <c r="AB145" s="108"/>
      <c r="AC145" s="106" t="s">
        <v>26</v>
      </c>
      <c r="AD145" s="108"/>
      <c r="AE145" s="9">
        <v>0</v>
      </c>
      <c r="AF145" s="106" t="s">
        <v>26</v>
      </c>
      <c r="AG145" s="108"/>
      <c r="AH145" s="94">
        <v>0</v>
      </c>
      <c r="AI145" s="109"/>
      <c r="AJ145" s="95"/>
      <c r="AK145" s="94">
        <v>0</v>
      </c>
      <c r="AL145" s="95"/>
      <c r="AM145" s="10" t="s">
        <v>26</v>
      </c>
      <c r="AN145" s="94">
        <v>0</v>
      </c>
      <c r="AO145" s="109"/>
      <c r="AP145" s="95"/>
      <c r="AQ145" s="94" t="s">
        <v>26</v>
      </c>
      <c r="AR145" s="95"/>
      <c r="AS145" s="94">
        <v>0</v>
      </c>
      <c r="AT145" s="95"/>
      <c r="AU145" s="94">
        <v>0</v>
      </c>
      <c r="AV145" s="95"/>
      <c r="AW145" s="94" t="s">
        <v>26</v>
      </c>
      <c r="AX145" s="95"/>
      <c r="AY145" s="94">
        <v>0</v>
      </c>
      <c r="AZ145" s="95"/>
      <c r="BA145" s="119" t="s">
        <v>26</v>
      </c>
      <c r="BB145" s="119"/>
      <c r="BC145" s="106">
        <v>0</v>
      </c>
      <c r="BD145" s="108"/>
      <c r="BE145" s="106">
        <v>0</v>
      </c>
      <c r="BF145" s="107"/>
      <c r="BG145" s="108"/>
      <c r="BH145" s="9">
        <v>0</v>
      </c>
      <c r="BI145" s="106">
        <v>0</v>
      </c>
      <c r="BJ145" s="107"/>
      <c r="BK145" s="108"/>
      <c r="BL145" s="106">
        <v>0</v>
      </c>
      <c r="BM145" s="108"/>
      <c r="BN145" s="10">
        <v>40</v>
      </c>
      <c r="BO145" s="94">
        <v>2</v>
      </c>
      <c r="BP145" s="95"/>
      <c r="BQ145" s="94" t="s">
        <v>31</v>
      </c>
      <c r="BR145" s="95"/>
      <c r="BS145" s="94">
        <v>5</v>
      </c>
      <c r="BT145" s="95"/>
      <c r="BU145" s="10" t="s">
        <v>24</v>
      </c>
      <c r="BV145" s="9">
        <v>80</v>
      </c>
      <c r="BW145" s="9">
        <v>3</v>
      </c>
      <c r="BX145" s="9" t="s">
        <v>76</v>
      </c>
      <c r="BY145" s="9">
        <v>5</v>
      </c>
      <c r="BZ145" s="9" t="s">
        <v>84</v>
      </c>
    </row>
    <row r="146" spans="1:78" ht="27" customHeight="1">
      <c r="A146" s="184">
        <v>46</v>
      </c>
      <c r="B146" s="168" t="s">
        <v>111</v>
      </c>
      <c r="C146" s="156"/>
      <c r="D146" s="187" t="s">
        <v>172</v>
      </c>
      <c r="E146" s="290">
        <f>G146+G147+Q146+Q147+Y146+Y147+AI146+AH147+AS146+AS147+BC146+BN146+BN147+BV146+BV147</f>
        <v>140</v>
      </c>
      <c r="F146" s="90">
        <f>J146+J147+S146+S147+AA146+AA147+AK146+AK147+AU146+AU147+BE146+BO146+BO147+BW146+BW147</f>
        <v>4</v>
      </c>
      <c r="G146" s="94">
        <v>15</v>
      </c>
      <c r="H146" s="109"/>
      <c r="I146" s="95"/>
      <c r="J146" s="66">
        <v>0</v>
      </c>
      <c r="K146" s="67"/>
      <c r="L146" s="234" t="s">
        <v>85</v>
      </c>
      <c r="M146" s="66">
        <v>300</v>
      </c>
      <c r="N146" s="82"/>
      <c r="O146" s="67"/>
      <c r="P146" s="84" t="s">
        <v>24</v>
      </c>
      <c r="Q146" s="94">
        <v>0</v>
      </c>
      <c r="R146" s="95"/>
      <c r="S146" s="94">
        <v>0</v>
      </c>
      <c r="T146" s="95"/>
      <c r="U146" s="94" t="s">
        <v>26</v>
      </c>
      <c r="V146" s="95"/>
      <c r="W146" s="10">
        <v>0</v>
      </c>
      <c r="X146" s="10" t="s">
        <v>26</v>
      </c>
      <c r="Y146" s="106">
        <v>10</v>
      </c>
      <c r="Z146" s="108"/>
      <c r="AA146" s="106">
        <v>2</v>
      </c>
      <c r="AB146" s="108"/>
      <c r="AC146" s="106" t="s">
        <v>76</v>
      </c>
      <c r="AD146" s="108"/>
      <c r="AE146" s="9">
        <v>5</v>
      </c>
      <c r="AF146" s="106" t="s">
        <v>24</v>
      </c>
      <c r="AG146" s="108"/>
      <c r="AH146" s="94">
        <v>0</v>
      </c>
      <c r="AI146" s="109"/>
      <c r="AJ146" s="95"/>
      <c r="AK146" s="94">
        <v>0</v>
      </c>
      <c r="AL146" s="95"/>
      <c r="AM146" s="10" t="s">
        <v>26</v>
      </c>
      <c r="AN146" s="94">
        <v>0</v>
      </c>
      <c r="AO146" s="109"/>
      <c r="AP146" s="95"/>
      <c r="AQ146" s="94" t="s">
        <v>26</v>
      </c>
      <c r="AR146" s="95"/>
      <c r="AS146" s="94">
        <v>0</v>
      </c>
      <c r="AT146" s="95"/>
      <c r="AU146" s="94">
        <v>0</v>
      </c>
      <c r="AV146" s="95"/>
      <c r="AW146" s="94" t="s">
        <v>26</v>
      </c>
      <c r="AX146" s="95"/>
      <c r="AY146" s="94">
        <v>0</v>
      </c>
      <c r="AZ146" s="95"/>
      <c r="BA146" s="119" t="s">
        <v>26</v>
      </c>
      <c r="BB146" s="119"/>
      <c r="BC146" s="86">
        <v>20</v>
      </c>
      <c r="BD146" s="87"/>
      <c r="BE146" s="86">
        <v>0</v>
      </c>
      <c r="BF146" s="100"/>
      <c r="BG146" s="87"/>
      <c r="BH146" s="240" t="s">
        <v>27</v>
      </c>
      <c r="BI146" s="86">
        <v>300</v>
      </c>
      <c r="BJ146" s="100"/>
      <c r="BK146" s="87"/>
      <c r="BL146" s="86" t="s">
        <v>24</v>
      </c>
      <c r="BM146" s="87"/>
      <c r="BN146" s="30">
        <v>0</v>
      </c>
      <c r="BO146" s="220">
        <v>0</v>
      </c>
      <c r="BP146" s="95"/>
      <c r="BQ146" s="220" t="s">
        <v>89</v>
      </c>
      <c r="BR146" s="95"/>
      <c r="BS146" s="220" t="s">
        <v>89</v>
      </c>
      <c r="BT146" s="95"/>
      <c r="BU146" s="30" t="s">
        <v>89</v>
      </c>
      <c r="BV146" s="9">
        <v>0</v>
      </c>
      <c r="BW146" s="9">
        <v>0</v>
      </c>
      <c r="BX146" s="9" t="s">
        <v>31</v>
      </c>
      <c r="BY146" s="9">
        <v>0</v>
      </c>
      <c r="BZ146" s="9">
        <v>0</v>
      </c>
    </row>
    <row r="147" spans="1:78" ht="31.5" customHeight="1">
      <c r="A147" s="185"/>
      <c r="B147" s="168" t="s">
        <v>112</v>
      </c>
      <c r="C147" s="156"/>
      <c r="D147" s="188"/>
      <c r="E147" s="291"/>
      <c r="F147" s="91"/>
      <c r="G147" s="94">
        <v>15</v>
      </c>
      <c r="H147" s="109"/>
      <c r="I147" s="95"/>
      <c r="J147" s="68"/>
      <c r="K147" s="69"/>
      <c r="L147" s="235"/>
      <c r="M147" s="68"/>
      <c r="N147" s="83"/>
      <c r="O147" s="69"/>
      <c r="P147" s="85"/>
      <c r="Q147" s="94">
        <v>0</v>
      </c>
      <c r="R147" s="95"/>
      <c r="S147" s="94">
        <v>0</v>
      </c>
      <c r="T147" s="95"/>
      <c r="U147" s="94" t="s">
        <v>26</v>
      </c>
      <c r="V147" s="95"/>
      <c r="W147" s="10">
        <v>0</v>
      </c>
      <c r="X147" s="10" t="s">
        <v>26</v>
      </c>
      <c r="Y147" s="190">
        <v>0</v>
      </c>
      <c r="Z147" s="108"/>
      <c r="AA147" s="190">
        <v>0</v>
      </c>
      <c r="AB147" s="108"/>
      <c r="AC147" s="190" t="s">
        <v>89</v>
      </c>
      <c r="AD147" s="108"/>
      <c r="AE147" s="18" t="s">
        <v>89</v>
      </c>
      <c r="AF147" s="190" t="s">
        <v>89</v>
      </c>
      <c r="AG147" s="108"/>
      <c r="AH147" s="94">
        <v>0</v>
      </c>
      <c r="AI147" s="109"/>
      <c r="AJ147" s="95"/>
      <c r="AK147" s="94">
        <v>0</v>
      </c>
      <c r="AL147" s="95"/>
      <c r="AM147" s="10" t="s">
        <v>26</v>
      </c>
      <c r="AN147" s="94">
        <v>0</v>
      </c>
      <c r="AO147" s="109"/>
      <c r="AP147" s="95"/>
      <c r="AQ147" s="94" t="s">
        <v>26</v>
      </c>
      <c r="AR147" s="95"/>
      <c r="AS147" s="94">
        <v>0</v>
      </c>
      <c r="AT147" s="95"/>
      <c r="AU147" s="94">
        <v>0</v>
      </c>
      <c r="AV147" s="95"/>
      <c r="AW147" s="94" t="s">
        <v>26</v>
      </c>
      <c r="AX147" s="95"/>
      <c r="AY147" s="94">
        <v>0</v>
      </c>
      <c r="AZ147" s="95"/>
      <c r="BA147" s="119" t="s">
        <v>26</v>
      </c>
      <c r="BB147" s="119"/>
      <c r="BC147" s="88"/>
      <c r="BD147" s="89"/>
      <c r="BE147" s="88"/>
      <c r="BF147" s="101"/>
      <c r="BG147" s="89"/>
      <c r="BH147" s="241"/>
      <c r="BI147" s="88"/>
      <c r="BJ147" s="101"/>
      <c r="BK147" s="89"/>
      <c r="BL147" s="88"/>
      <c r="BM147" s="89"/>
      <c r="BN147" s="10">
        <v>40</v>
      </c>
      <c r="BO147" s="94">
        <v>1</v>
      </c>
      <c r="BP147" s="95"/>
      <c r="BQ147" s="94" t="s">
        <v>31</v>
      </c>
      <c r="BR147" s="95"/>
      <c r="BS147" s="94">
        <v>5</v>
      </c>
      <c r="BT147" s="95"/>
      <c r="BU147" s="10" t="s">
        <v>24</v>
      </c>
      <c r="BV147" s="9">
        <v>40</v>
      </c>
      <c r="BW147" s="9">
        <v>1</v>
      </c>
      <c r="BX147" s="9" t="s">
        <v>31</v>
      </c>
      <c r="BY147" s="9">
        <v>5</v>
      </c>
      <c r="BZ147" s="9" t="s">
        <v>84</v>
      </c>
    </row>
    <row r="148" spans="1:78" ht="32.25" customHeight="1">
      <c r="A148" s="24">
        <v>47</v>
      </c>
      <c r="B148" s="168" t="s">
        <v>110</v>
      </c>
      <c r="C148" s="156"/>
      <c r="D148" s="60" t="s">
        <v>175</v>
      </c>
      <c r="E148" s="9">
        <f>G148+Q148+Y148+AH148+AS148+BC148+BN148+BV148</f>
        <v>120</v>
      </c>
      <c r="F148" s="9">
        <f>J148+S148+AA148+AK148+AU148+BE148+BO148+BW148</f>
        <v>4</v>
      </c>
      <c r="G148" s="94">
        <v>0</v>
      </c>
      <c r="H148" s="109"/>
      <c r="I148" s="95"/>
      <c r="J148" s="94">
        <v>0</v>
      </c>
      <c r="K148" s="95"/>
      <c r="L148" s="10" t="s">
        <v>77</v>
      </c>
      <c r="M148" s="94">
        <v>300</v>
      </c>
      <c r="N148" s="109"/>
      <c r="O148" s="95"/>
      <c r="P148" s="10" t="s">
        <v>90</v>
      </c>
      <c r="Q148" s="94">
        <v>0</v>
      </c>
      <c r="R148" s="95"/>
      <c r="S148" s="94">
        <v>0</v>
      </c>
      <c r="T148" s="95"/>
      <c r="U148" s="94" t="s">
        <v>26</v>
      </c>
      <c r="V148" s="95"/>
      <c r="W148" s="10">
        <v>0</v>
      </c>
      <c r="X148" s="10" t="s">
        <v>26</v>
      </c>
      <c r="Y148" s="106">
        <v>0</v>
      </c>
      <c r="Z148" s="108"/>
      <c r="AA148" s="106">
        <v>0</v>
      </c>
      <c r="AB148" s="108"/>
      <c r="AC148" s="106" t="s">
        <v>26</v>
      </c>
      <c r="AD148" s="108"/>
      <c r="AE148" s="9">
        <v>0</v>
      </c>
      <c r="AF148" s="106" t="s">
        <v>26</v>
      </c>
      <c r="AG148" s="108"/>
      <c r="AH148" s="94">
        <v>0</v>
      </c>
      <c r="AI148" s="109"/>
      <c r="AJ148" s="95"/>
      <c r="AK148" s="94" t="s">
        <v>25</v>
      </c>
      <c r="AL148" s="95"/>
      <c r="AM148" s="10" t="s">
        <v>26</v>
      </c>
      <c r="AN148" s="94">
        <v>0</v>
      </c>
      <c r="AO148" s="109"/>
      <c r="AP148" s="95"/>
      <c r="AQ148" s="94" t="s">
        <v>26</v>
      </c>
      <c r="AR148" s="95"/>
      <c r="AS148" s="94">
        <v>0</v>
      </c>
      <c r="AT148" s="95"/>
      <c r="AU148" s="94">
        <v>0</v>
      </c>
      <c r="AV148" s="95"/>
      <c r="AW148" s="94" t="s">
        <v>26</v>
      </c>
      <c r="AX148" s="95"/>
      <c r="AY148" s="94">
        <v>0</v>
      </c>
      <c r="AZ148" s="95"/>
      <c r="BA148" s="119" t="s">
        <v>26</v>
      </c>
      <c r="BB148" s="119"/>
      <c r="BC148" s="106">
        <v>0</v>
      </c>
      <c r="BD148" s="108"/>
      <c r="BE148" s="106">
        <v>0</v>
      </c>
      <c r="BF148" s="107"/>
      <c r="BG148" s="108"/>
      <c r="BH148" s="9" t="s">
        <v>26</v>
      </c>
      <c r="BI148" s="106">
        <v>0</v>
      </c>
      <c r="BJ148" s="107"/>
      <c r="BK148" s="108"/>
      <c r="BL148" s="106" t="s">
        <v>26</v>
      </c>
      <c r="BM148" s="108"/>
      <c r="BN148" s="10">
        <v>60</v>
      </c>
      <c r="BO148" s="94">
        <v>2</v>
      </c>
      <c r="BP148" s="95"/>
      <c r="BQ148" s="94" t="s">
        <v>76</v>
      </c>
      <c r="BR148" s="95"/>
      <c r="BS148" s="94">
        <v>5</v>
      </c>
      <c r="BT148" s="95"/>
      <c r="BU148" s="10" t="s">
        <v>90</v>
      </c>
      <c r="BV148" s="9">
        <v>60</v>
      </c>
      <c r="BW148" s="9">
        <v>2</v>
      </c>
      <c r="BX148" s="9" t="s">
        <v>31</v>
      </c>
      <c r="BY148" s="9">
        <v>5</v>
      </c>
      <c r="BZ148" s="9" t="s">
        <v>46</v>
      </c>
    </row>
    <row r="149" spans="1:78" ht="27" customHeight="1">
      <c r="A149" s="143" t="s">
        <v>137</v>
      </c>
      <c r="B149" s="144"/>
      <c r="C149" s="144"/>
      <c r="D149" s="145"/>
      <c r="E149" s="17">
        <f>SUM(E142:E148)</f>
        <v>750</v>
      </c>
      <c r="F149" s="17">
        <f>SUM(F142:F148)</f>
        <v>26.5</v>
      </c>
      <c r="G149" s="123">
        <f>SUM(G142:G148)</f>
        <v>50</v>
      </c>
      <c r="H149" s="124"/>
      <c r="I149" s="125"/>
      <c r="J149" s="123">
        <f>SUM(J142:J148)</f>
        <v>0</v>
      </c>
      <c r="K149" s="125"/>
      <c r="L149" s="16" t="s">
        <v>42</v>
      </c>
      <c r="M149" s="123" t="s">
        <v>99</v>
      </c>
      <c r="N149" s="124"/>
      <c r="O149" s="125"/>
      <c r="P149" s="16" t="s">
        <v>42</v>
      </c>
      <c r="Q149" s="123">
        <f>SUM(Q142:Q148)</f>
        <v>0</v>
      </c>
      <c r="R149" s="125"/>
      <c r="S149" s="123">
        <f>SUM(S142:S148)</f>
        <v>0</v>
      </c>
      <c r="T149" s="125"/>
      <c r="U149" s="123" t="s">
        <v>42</v>
      </c>
      <c r="V149" s="125"/>
      <c r="W149" s="16" t="s">
        <v>99</v>
      </c>
      <c r="X149" s="16" t="s">
        <v>42</v>
      </c>
      <c r="Y149" s="120">
        <f>SUM(Y142:Y148)</f>
        <v>10</v>
      </c>
      <c r="Z149" s="122"/>
      <c r="AA149" s="120">
        <f>SUM(AA142:AA148)</f>
        <v>2</v>
      </c>
      <c r="AB149" s="122"/>
      <c r="AC149" s="120" t="s">
        <v>42</v>
      </c>
      <c r="AD149" s="122"/>
      <c r="AE149" s="17" t="s">
        <v>99</v>
      </c>
      <c r="AF149" s="120" t="s">
        <v>42</v>
      </c>
      <c r="AG149" s="122"/>
      <c r="AH149" s="123">
        <f>SUM(AH142:AH148)</f>
        <v>10</v>
      </c>
      <c r="AI149" s="124"/>
      <c r="AJ149" s="125"/>
      <c r="AK149" s="123">
        <f>SUM(AK142:AK148)</f>
        <v>1.5</v>
      </c>
      <c r="AL149" s="125"/>
      <c r="AM149" s="16" t="s">
        <v>42</v>
      </c>
      <c r="AN149" s="123" t="s">
        <v>99</v>
      </c>
      <c r="AO149" s="124"/>
      <c r="AP149" s="125"/>
      <c r="AQ149" s="123" t="s">
        <v>42</v>
      </c>
      <c r="AR149" s="125"/>
      <c r="AS149" s="123">
        <f>SUM(AS142:AS148)</f>
        <v>0</v>
      </c>
      <c r="AT149" s="125"/>
      <c r="AU149" s="123">
        <f>SUM(AU142:AU148)</f>
        <v>0</v>
      </c>
      <c r="AV149" s="125"/>
      <c r="AW149" s="123" t="s">
        <v>42</v>
      </c>
      <c r="AX149" s="125"/>
      <c r="AY149" s="123" t="s">
        <v>99</v>
      </c>
      <c r="AZ149" s="125"/>
      <c r="BA149" s="189" t="s">
        <v>42</v>
      </c>
      <c r="BB149" s="189"/>
      <c r="BC149" s="120">
        <f>SUM(BC142:BC148)</f>
        <v>40</v>
      </c>
      <c r="BD149" s="122"/>
      <c r="BE149" s="120">
        <f>SUM(BE142:BE148)</f>
        <v>0</v>
      </c>
      <c r="BF149" s="121"/>
      <c r="BG149" s="122"/>
      <c r="BH149" s="17" t="s">
        <v>42</v>
      </c>
      <c r="BI149" s="120" t="s">
        <v>99</v>
      </c>
      <c r="BJ149" s="121"/>
      <c r="BK149" s="122"/>
      <c r="BL149" s="120" t="s">
        <v>42</v>
      </c>
      <c r="BM149" s="122"/>
      <c r="BN149" s="16">
        <f>SUM(BN142:BN148)</f>
        <v>260</v>
      </c>
      <c r="BO149" s="123">
        <f>SUM(BO142:BO148)</f>
        <v>9</v>
      </c>
      <c r="BP149" s="125"/>
      <c r="BQ149" s="123" t="s">
        <v>42</v>
      </c>
      <c r="BR149" s="125"/>
      <c r="BS149" s="123" t="s">
        <v>99</v>
      </c>
      <c r="BT149" s="125"/>
      <c r="BU149" s="16" t="s">
        <v>42</v>
      </c>
      <c r="BV149" s="17">
        <f>SUM(BV142:BV148)</f>
        <v>380</v>
      </c>
      <c r="BW149" s="17">
        <f>SUM(BW142:BW148)</f>
        <v>14</v>
      </c>
      <c r="BX149" s="17" t="s">
        <v>42</v>
      </c>
      <c r="BY149" s="17" t="s">
        <v>99</v>
      </c>
      <c r="BZ149" s="17" t="s">
        <v>42</v>
      </c>
    </row>
    <row r="150" spans="1:78" ht="29.25" customHeight="1">
      <c r="A150" s="137" t="s">
        <v>63</v>
      </c>
      <c r="B150" s="138"/>
      <c r="C150" s="138"/>
      <c r="D150" s="139"/>
      <c r="E150" s="49">
        <f>E136+E140+E149</f>
        <v>900</v>
      </c>
      <c r="F150" s="49">
        <f>F136+F140+F149</f>
        <v>31.5</v>
      </c>
      <c r="G150" s="131">
        <f>G136+G140+G149</f>
        <v>80</v>
      </c>
      <c r="H150" s="197"/>
      <c r="I150" s="132"/>
      <c r="J150" s="131">
        <f>J136+J140+J149</f>
        <v>0</v>
      </c>
      <c r="K150" s="132"/>
      <c r="L150" s="20" t="s">
        <v>42</v>
      </c>
      <c r="M150" s="131" t="s">
        <v>99</v>
      </c>
      <c r="N150" s="197"/>
      <c r="O150" s="132"/>
      <c r="P150" s="16" t="s">
        <v>42</v>
      </c>
      <c r="Q150" s="131">
        <f>Q136+Q140+Q149</f>
        <v>0</v>
      </c>
      <c r="R150" s="132"/>
      <c r="S150" s="131">
        <f>S136+S140+S149</f>
        <v>0</v>
      </c>
      <c r="T150" s="132"/>
      <c r="U150" s="131" t="s">
        <v>42</v>
      </c>
      <c r="V150" s="132"/>
      <c r="W150" s="20" t="s">
        <v>99</v>
      </c>
      <c r="X150" s="16" t="s">
        <v>42</v>
      </c>
      <c r="Y150" s="131">
        <f>Y136+Y140+Y149</f>
        <v>40</v>
      </c>
      <c r="Z150" s="132"/>
      <c r="AA150" s="131">
        <f>AA136+AA140+AA149</f>
        <v>3</v>
      </c>
      <c r="AB150" s="132"/>
      <c r="AC150" s="131" t="s">
        <v>42</v>
      </c>
      <c r="AD150" s="132"/>
      <c r="AE150" s="20" t="s">
        <v>99</v>
      </c>
      <c r="AF150" s="123" t="s">
        <v>42</v>
      </c>
      <c r="AG150" s="125"/>
      <c r="AH150" s="131">
        <f>AH136+AH140+AH149</f>
        <v>35</v>
      </c>
      <c r="AI150" s="197"/>
      <c r="AJ150" s="132"/>
      <c r="AK150" s="131">
        <f>AK136+AK140+AK149</f>
        <v>3.5</v>
      </c>
      <c r="AL150" s="132"/>
      <c r="AM150" s="20" t="s">
        <v>42</v>
      </c>
      <c r="AN150" s="131" t="s">
        <v>99</v>
      </c>
      <c r="AO150" s="197"/>
      <c r="AP150" s="132"/>
      <c r="AQ150" s="123" t="s">
        <v>42</v>
      </c>
      <c r="AR150" s="125"/>
      <c r="AS150" s="131">
        <f>AS136+AS140+AS149</f>
        <v>0</v>
      </c>
      <c r="AT150" s="132"/>
      <c r="AU150" s="131">
        <f>AU136+AU140+AU149</f>
        <v>0</v>
      </c>
      <c r="AV150" s="132"/>
      <c r="AW150" s="131" t="s">
        <v>42</v>
      </c>
      <c r="AX150" s="132"/>
      <c r="AY150" s="131" t="s">
        <v>99</v>
      </c>
      <c r="AZ150" s="132"/>
      <c r="BA150" s="189" t="s">
        <v>42</v>
      </c>
      <c r="BB150" s="189"/>
      <c r="BC150" s="131">
        <f>BC136+BC140+BC149</f>
        <v>45</v>
      </c>
      <c r="BD150" s="132"/>
      <c r="BE150" s="131">
        <f>BE136+BE140+BE149</f>
        <v>0</v>
      </c>
      <c r="BF150" s="197"/>
      <c r="BG150" s="132"/>
      <c r="BH150" s="20" t="s">
        <v>42</v>
      </c>
      <c r="BI150" s="131" t="s">
        <v>99</v>
      </c>
      <c r="BJ150" s="197"/>
      <c r="BK150" s="132"/>
      <c r="BL150" s="123" t="s">
        <v>42</v>
      </c>
      <c r="BM150" s="125"/>
      <c r="BN150" s="20">
        <f>BN136+BN140+BN149</f>
        <v>320</v>
      </c>
      <c r="BO150" s="131">
        <f>BO136+BO140+BO149</f>
        <v>11</v>
      </c>
      <c r="BP150" s="132"/>
      <c r="BQ150" s="131" t="s">
        <v>42</v>
      </c>
      <c r="BR150" s="132"/>
      <c r="BS150" s="131" t="s">
        <v>99</v>
      </c>
      <c r="BT150" s="132"/>
      <c r="BU150" s="16" t="s">
        <v>42</v>
      </c>
      <c r="BV150" s="20">
        <f>BV136+BV140+BV149</f>
        <v>380</v>
      </c>
      <c r="BW150" s="20">
        <f>BW136+BW140+BW149</f>
        <v>14</v>
      </c>
      <c r="BX150" s="20" t="s">
        <v>42</v>
      </c>
      <c r="BY150" s="20" t="s">
        <v>99</v>
      </c>
      <c r="BZ150" s="16" t="s">
        <v>42</v>
      </c>
    </row>
    <row r="151" spans="1:78" ht="14.1" customHeight="1">
      <c r="A151" s="140"/>
      <c r="B151" s="141"/>
      <c r="C151" s="141"/>
      <c r="D151" s="142"/>
      <c r="E151" s="126" t="s">
        <v>158</v>
      </c>
      <c r="F151" s="127"/>
      <c r="G151" s="127"/>
      <c r="H151" s="127"/>
      <c r="I151" s="127"/>
      <c r="J151" s="127"/>
      <c r="K151" s="127"/>
      <c r="L151" s="127"/>
      <c r="M151" s="92">
        <v>3</v>
      </c>
      <c r="N151" s="92"/>
      <c r="O151" s="92"/>
      <c r="P151" s="93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</row>
    <row r="152" spans="1:78" ht="11.25" customHeight="1">
      <c r="A152" s="128" t="s">
        <v>145</v>
      </c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30"/>
    </row>
    <row r="153" spans="1:78" ht="27" customHeight="1">
      <c r="A153" s="54">
        <v>48</v>
      </c>
      <c r="B153" s="198" t="s">
        <v>93</v>
      </c>
      <c r="C153" s="199"/>
      <c r="D153" s="1" t="s">
        <v>94</v>
      </c>
      <c r="E153" s="9">
        <f>G153+Q153+Y153+AH153+AS153+BC153+BN153+BV153</f>
        <v>30</v>
      </c>
      <c r="F153" s="9">
        <f>J153+S153+AA153+AK153+AU153+BE153+BO153+BW153</f>
        <v>0</v>
      </c>
      <c r="G153" s="94">
        <v>0</v>
      </c>
      <c r="H153" s="109"/>
      <c r="I153" s="95"/>
      <c r="J153" s="94">
        <v>0</v>
      </c>
      <c r="K153" s="95"/>
      <c r="L153" s="10" t="s">
        <v>26</v>
      </c>
      <c r="M153" s="94">
        <v>0</v>
      </c>
      <c r="N153" s="109"/>
      <c r="O153" s="95"/>
      <c r="P153" s="10" t="s">
        <v>26</v>
      </c>
      <c r="Q153" s="94">
        <v>0</v>
      </c>
      <c r="R153" s="95"/>
      <c r="S153" s="94">
        <v>0</v>
      </c>
      <c r="T153" s="95"/>
      <c r="U153" s="94" t="s">
        <v>26</v>
      </c>
      <c r="V153" s="95"/>
      <c r="W153" s="10">
        <v>0</v>
      </c>
      <c r="X153" s="10" t="s">
        <v>26</v>
      </c>
      <c r="Y153" s="106">
        <v>30</v>
      </c>
      <c r="Z153" s="108"/>
      <c r="AA153" s="106">
        <v>0</v>
      </c>
      <c r="AB153" s="108"/>
      <c r="AC153" s="106" t="s">
        <v>27</v>
      </c>
      <c r="AD153" s="108"/>
      <c r="AE153" s="9">
        <v>20</v>
      </c>
      <c r="AF153" s="106" t="s">
        <v>46</v>
      </c>
      <c r="AG153" s="108"/>
      <c r="AH153" s="94">
        <v>0</v>
      </c>
      <c r="AI153" s="109"/>
      <c r="AJ153" s="95"/>
      <c r="AK153" s="94">
        <v>0</v>
      </c>
      <c r="AL153" s="95"/>
      <c r="AM153" s="10" t="s">
        <v>26</v>
      </c>
      <c r="AN153" s="94">
        <v>0</v>
      </c>
      <c r="AO153" s="109"/>
      <c r="AP153" s="95"/>
      <c r="AQ153" s="94" t="s">
        <v>26</v>
      </c>
      <c r="AR153" s="95"/>
      <c r="AS153" s="94">
        <v>0</v>
      </c>
      <c r="AT153" s="95"/>
      <c r="AU153" s="94">
        <v>0</v>
      </c>
      <c r="AV153" s="95"/>
      <c r="AW153" s="94" t="s">
        <v>26</v>
      </c>
      <c r="AX153" s="95"/>
      <c r="AY153" s="94">
        <v>0</v>
      </c>
      <c r="AZ153" s="95"/>
      <c r="BA153" s="119" t="s">
        <v>26</v>
      </c>
      <c r="BB153" s="119"/>
      <c r="BC153" s="106">
        <v>0</v>
      </c>
      <c r="BD153" s="108"/>
      <c r="BE153" s="106">
        <v>0</v>
      </c>
      <c r="BF153" s="107"/>
      <c r="BG153" s="108"/>
      <c r="BH153" s="9" t="s">
        <v>26</v>
      </c>
      <c r="BI153" s="106">
        <v>0</v>
      </c>
      <c r="BJ153" s="107"/>
      <c r="BK153" s="108"/>
      <c r="BL153" s="106" t="s">
        <v>26</v>
      </c>
      <c r="BM153" s="108"/>
      <c r="BN153" s="10">
        <v>0</v>
      </c>
      <c r="BO153" s="94">
        <v>0</v>
      </c>
      <c r="BP153" s="95"/>
      <c r="BQ153" s="94" t="s">
        <v>26</v>
      </c>
      <c r="BR153" s="95"/>
      <c r="BS153" s="94">
        <v>0</v>
      </c>
      <c r="BT153" s="95"/>
      <c r="BU153" s="10" t="s">
        <v>26</v>
      </c>
      <c r="BV153" s="9">
        <v>0</v>
      </c>
      <c r="BW153" s="9">
        <v>0</v>
      </c>
      <c r="BX153" s="9" t="s">
        <v>26</v>
      </c>
      <c r="BY153" s="9">
        <v>0</v>
      </c>
      <c r="BZ153" s="9" t="s">
        <v>26</v>
      </c>
    </row>
    <row r="154" spans="1:78" ht="16.5" customHeight="1">
      <c r="A154" s="143" t="s">
        <v>128</v>
      </c>
      <c r="B154" s="144"/>
      <c r="C154" s="144"/>
      <c r="D154" s="145"/>
      <c r="E154" s="17">
        <f>SUM(E153)</f>
        <v>30</v>
      </c>
      <c r="F154" s="17">
        <f>SUM(F153)</f>
        <v>0</v>
      </c>
      <c r="G154" s="123">
        <f>SUM(G153)</f>
        <v>0</v>
      </c>
      <c r="H154" s="124"/>
      <c r="I154" s="125"/>
      <c r="J154" s="123">
        <f>SUM(J153)</f>
        <v>0</v>
      </c>
      <c r="K154" s="125"/>
      <c r="L154" s="16" t="s">
        <v>42</v>
      </c>
      <c r="M154" s="123" t="s">
        <v>99</v>
      </c>
      <c r="N154" s="124"/>
      <c r="O154" s="125"/>
      <c r="P154" s="16" t="s">
        <v>42</v>
      </c>
      <c r="Q154" s="123">
        <f>SUM(Q153)</f>
        <v>0</v>
      </c>
      <c r="R154" s="125"/>
      <c r="S154" s="123">
        <f>SUM(S153)</f>
        <v>0</v>
      </c>
      <c r="T154" s="125"/>
      <c r="U154" s="123" t="s">
        <v>42</v>
      </c>
      <c r="V154" s="125"/>
      <c r="W154" s="16" t="s">
        <v>99</v>
      </c>
      <c r="X154" s="16" t="s">
        <v>42</v>
      </c>
      <c r="Y154" s="120">
        <f>SUM(Y153)</f>
        <v>30</v>
      </c>
      <c r="Z154" s="122"/>
      <c r="AA154" s="120">
        <f>SUM(AA153)</f>
        <v>0</v>
      </c>
      <c r="AB154" s="122"/>
      <c r="AC154" s="120" t="s">
        <v>42</v>
      </c>
      <c r="AD154" s="122"/>
      <c r="AE154" s="17" t="s">
        <v>99</v>
      </c>
      <c r="AF154" s="120" t="s">
        <v>42</v>
      </c>
      <c r="AG154" s="122"/>
      <c r="AH154" s="123">
        <f>SUM(AH153)</f>
        <v>0</v>
      </c>
      <c r="AI154" s="124"/>
      <c r="AJ154" s="125"/>
      <c r="AK154" s="123">
        <f>SUM(AK153)</f>
        <v>0</v>
      </c>
      <c r="AL154" s="125"/>
      <c r="AM154" s="16" t="s">
        <v>42</v>
      </c>
      <c r="AN154" s="123" t="s">
        <v>99</v>
      </c>
      <c r="AO154" s="124"/>
      <c r="AP154" s="125"/>
      <c r="AQ154" s="123" t="s">
        <v>42</v>
      </c>
      <c r="AR154" s="125"/>
      <c r="AS154" s="123">
        <f>SUM(AS153)</f>
        <v>0</v>
      </c>
      <c r="AT154" s="125"/>
      <c r="AU154" s="123">
        <f>SUM(AU153)</f>
        <v>0</v>
      </c>
      <c r="AV154" s="125"/>
      <c r="AW154" s="123" t="s">
        <v>42</v>
      </c>
      <c r="AX154" s="125"/>
      <c r="AY154" s="123" t="s">
        <v>99</v>
      </c>
      <c r="AZ154" s="125"/>
      <c r="BA154" s="189" t="s">
        <v>42</v>
      </c>
      <c r="BB154" s="189"/>
      <c r="BC154" s="120">
        <f>SUM(BC153)</f>
        <v>0</v>
      </c>
      <c r="BD154" s="122"/>
      <c r="BE154" s="120">
        <f>SUM(BE153)</f>
        <v>0</v>
      </c>
      <c r="BF154" s="121"/>
      <c r="BG154" s="122"/>
      <c r="BH154" s="17" t="s">
        <v>42</v>
      </c>
      <c r="BI154" s="120" t="s">
        <v>99</v>
      </c>
      <c r="BJ154" s="121"/>
      <c r="BK154" s="122"/>
      <c r="BL154" s="120" t="s">
        <v>42</v>
      </c>
      <c r="BM154" s="122"/>
      <c r="BN154" s="16">
        <f>SUM(BN153)</f>
        <v>0</v>
      </c>
      <c r="BO154" s="123">
        <f>SUM(BO153)</f>
        <v>0</v>
      </c>
      <c r="BP154" s="125"/>
      <c r="BQ154" s="123" t="s">
        <v>42</v>
      </c>
      <c r="BR154" s="125"/>
      <c r="BS154" s="123" t="s">
        <v>99</v>
      </c>
      <c r="BT154" s="125"/>
      <c r="BU154" s="16" t="s">
        <v>42</v>
      </c>
      <c r="BV154" s="17">
        <f>SUM(BV153)</f>
        <v>0</v>
      </c>
      <c r="BW154" s="17">
        <f>SUM(BW153)</f>
        <v>0</v>
      </c>
      <c r="BX154" s="17" t="s">
        <v>42</v>
      </c>
      <c r="BY154" s="17" t="s">
        <v>99</v>
      </c>
      <c r="BZ154" s="17" t="s">
        <v>42</v>
      </c>
    </row>
    <row r="155" spans="1:78" s="5" customFormat="1" ht="9.75" customHeight="1">
      <c r="A155" s="3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</row>
    <row r="156" spans="1:78" s="5" customFormat="1" ht="10.5" customHeight="1">
      <c r="A156" s="3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</row>
    <row r="157" spans="1:78" s="5" customFormat="1" ht="14.25" customHeight="1">
      <c r="A157" s="3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</row>
    <row r="158" spans="1:78" s="5" customFormat="1" ht="15.95" customHeight="1">
      <c r="A158" s="134" t="s">
        <v>1</v>
      </c>
      <c r="B158" s="173" t="s">
        <v>2</v>
      </c>
      <c r="C158" s="174"/>
      <c r="D158" s="134" t="s">
        <v>3</v>
      </c>
      <c r="E158" s="110" t="s">
        <v>4</v>
      </c>
      <c r="F158" s="112"/>
      <c r="G158" s="113" t="s">
        <v>64</v>
      </c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5"/>
    </row>
    <row r="159" spans="1:78" ht="15" customHeight="1">
      <c r="A159" s="135"/>
      <c r="B159" s="175"/>
      <c r="C159" s="176"/>
      <c r="D159" s="135"/>
      <c r="E159" s="165" t="s">
        <v>6</v>
      </c>
      <c r="F159" s="165" t="s">
        <v>7</v>
      </c>
      <c r="G159" s="116" t="s">
        <v>8</v>
      </c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8"/>
      <c r="BN159" s="116" t="s">
        <v>9</v>
      </c>
      <c r="BO159" s="117"/>
      <c r="BP159" s="117"/>
      <c r="BQ159" s="117"/>
      <c r="BR159" s="117"/>
      <c r="BS159" s="117"/>
      <c r="BT159" s="117"/>
      <c r="BU159" s="117"/>
      <c r="BV159" s="117"/>
      <c r="BW159" s="117"/>
      <c r="BX159" s="117"/>
      <c r="BY159" s="117"/>
      <c r="BZ159" s="118"/>
    </row>
    <row r="160" spans="1:78" ht="21" customHeight="1">
      <c r="A160" s="135"/>
      <c r="B160" s="175"/>
      <c r="C160" s="176"/>
      <c r="D160" s="135"/>
      <c r="E160" s="166"/>
      <c r="F160" s="166"/>
      <c r="G160" s="169" t="s">
        <v>10</v>
      </c>
      <c r="H160" s="170"/>
      <c r="I160" s="170"/>
      <c r="J160" s="170"/>
      <c r="K160" s="170"/>
      <c r="L160" s="170"/>
      <c r="M160" s="170"/>
      <c r="N160" s="170"/>
      <c r="O160" s="170"/>
      <c r="P160" s="171"/>
      <c r="Q160" s="169" t="s">
        <v>11</v>
      </c>
      <c r="R160" s="170"/>
      <c r="S160" s="170"/>
      <c r="T160" s="170"/>
      <c r="U160" s="170"/>
      <c r="V160" s="170"/>
      <c r="W160" s="170"/>
      <c r="X160" s="171"/>
      <c r="Y160" s="116" t="s">
        <v>12</v>
      </c>
      <c r="Z160" s="117"/>
      <c r="AA160" s="117"/>
      <c r="AB160" s="117"/>
      <c r="AC160" s="117"/>
      <c r="AD160" s="117"/>
      <c r="AE160" s="117"/>
      <c r="AF160" s="117"/>
      <c r="AG160" s="118"/>
      <c r="AH160" s="169" t="s">
        <v>13</v>
      </c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1"/>
      <c r="AS160" s="169" t="s">
        <v>14</v>
      </c>
      <c r="AT160" s="170"/>
      <c r="AU160" s="170"/>
      <c r="AV160" s="170"/>
      <c r="AW160" s="170"/>
      <c r="AX160" s="170"/>
      <c r="AY160" s="170"/>
      <c r="AZ160" s="170"/>
      <c r="BA160" s="170"/>
      <c r="BB160" s="171"/>
      <c r="BC160" s="110" t="s">
        <v>15</v>
      </c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2"/>
      <c r="BN160" s="169" t="s">
        <v>16</v>
      </c>
      <c r="BO160" s="170"/>
      <c r="BP160" s="170"/>
      <c r="BQ160" s="170"/>
      <c r="BR160" s="170"/>
      <c r="BS160" s="170"/>
      <c r="BT160" s="170"/>
      <c r="BU160" s="171"/>
      <c r="BV160" s="116" t="s">
        <v>9</v>
      </c>
      <c r="BW160" s="117"/>
      <c r="BX160" s="117"/>
      <c r="BY160" s="117"/>
      <c r="BZ160" s="118"/>
    </row>
    <row r="161" spans="1:78" ht="34.5" customHeight="1">
      <c r="A161" s="136"/>
      <c r="B161" s="177"/>
      <c r="C161" s="178"/>
      <c r="D161" s="136"/>
      <c r="E161" s="167"/>
      <c r="F161" s="167"/>
      <c r="G161" s="152" t="s">
        <v>17</v>
      </c>
      <c r="H161" s="153"/>
      <c r="I161" s="154"/>
      <c r="J161" s="152" t="s">
        <v>7</v>
      </c>
      <c r="K161" s="154"/>
      <c r="L161" s="13" t="s">
        <v>18</v>
      </c>
      <c r="M161" s="152" t="s">
        <v>19</v>
      </c>
      <c r="N161" s="153"/>
      <c r="O161" s="154"/>
      <c r="P161" s="13" t="s">
        <v>20</v>
      </c>
      <c r="Q161" s="152" t="s">
        <v>17</v>
      </c>
      <c r="R161" s="154"/>
      <c r="S161" s="152" t="s">
        <v>7</v>
      </c>
      <c r="T161" s="154"/>
      <c r="U161" s="152" t="s">
        <v>18</v>
      </c>
      <c r="V161" s="154"/>
      <c r="W161" s="13" t="s">
        <v>19</v>
      </c>
      <c r="X161" s="13" t="s">
        <v>20</v>
      </c>
      <c r="Y161" s="159" t="s">
        <v>17</v>
      </c>
      <c r="Z161" s="160"/>
      <c r="AA161" s="159" t="s">
        <v>7</v>
      </c>
      <c r="AB161" s="160"/>
      <c r="AC161" s="159" t="s">
        <v>18</v>
      </c>
      <c r="AD161" s="160"/>
      <c r="AE161" s="11" t="s">
        <v>19</v>
      </c>
      <c r="AF161" s="159" t="s">
        <v>20</v>
      </c>
      <c r="AG161" s="160"/>
      <c r="AH161" s="152" t="s">
        <v>17</v>
      </c>
      <c r="AI161" s="153"/>
      <c r="AJ161" s="154"/>
      <c r="AK161" s="152" t="s">
        <v>7</v>
      </c>
      <c r="AL161" s="154"/>
      <c r="AM161" s="13" t="s">
        <v>18</v>
      </c>
      <c r="AN161" s="152" t="s">
        <v>19</v>
      </c>
      <c r="AO161" s="153"/>
      <c r="AP161" s="154"/>
      <c r="AQ161" s="152" t="s">
        <v>20</v>
      </c>
      <c r="AR161" s="154"/>
      <c r="AS161" s="152" t="s">
        <v>17</v>
      </c>
      <c r="AT161" s="154"/>
      <c r="AU161" s="152" t="s">
        <v>7</v>
      </c>
      <c r="AV161" s="154"/>
      <c r="AW161" s="152" t="s">
        <v>18</v>
      </c>
      <c r="AX161" s="154"/>
      <c r="AY161" s="152" t="s">
        <v>19</v>
      </c>
      <c r="AZ161" s="154"/>
      <c r="BA161" s="172" t="s">
        <v>20</v>
      </c>
      <c r="BB161" s="172"/>
      <c r="BC161" s="159" t="s">
        <v>17</v>
      </c>
      <c r="BD161" s="160"/>
      <c r="BE161" s="159" t="s">
        <v>7</v>
      </c>
      <c r="BF161" s="180"/>
      <c r="BG161" s="160"/>
      <c r="BH161" s="11" t="s">
        <v>18</v>
      </c>
      <c r="BI161" s="159" t="s">
        <v>19</v>
      </c>
      <c r="BJ161" s="180"/>
      <c r="BK161" s="160"/>
      <c r="BL161" s="159" t="s">
        <v>20</v>
      </c>
      <c r="BM161" s="160"/>
      <c r="BN161" s="13" t="s">
        <v>17</v>
      </c>
      <c r="BO161" s="152" t="s">
        <v>7</v>
      </c>
      <c r="BP161" s="154"/>
      <c r="BQ161" s="152" t="s">
        <v>18</v>
      </c>
      <c r="BR161" s="154"/>
      <c r="BS161" s="152" t="s">
        <v>19</v>
      </c>
      <c r="BT161" s="154"/>
      <c r="BU161" s="13" t="s">
        <v>20</v>
      </c>
      <c r="BV161" s="11" t="s">
        <v>17</v>
      </c>
      <c r="BW161" s="11" t="s">
        <v>7</v>
      </c>
      <c r="BX161" s="11" t="s">
        <v>18</v>
      </c>
      <c r="BY161" s="11" t="s">
        <v>19</v>
      </c>
      <c r="BZ161" s="11" t="s">
        <v>20</v>
      </c>
    </row>
    <row r="162" spans="1:78" ht="18.75" customHeight="1">
      <c r="A162" s="128" t="s">
        <v>165</v>
      </c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30"/>
    </row>
    <row r="163" spans="1:78" ht="29.25">
      <c r="A163" s="14">
        <v>49</v>
      </c>
      <c r="B163" s="157" t="s">
        <v>53</v>
      </c>
      <c r="C163" s="158"/>
      <c r="D163" s="2" t="s">
        <v>54</v>
      </c>
      <c r="E163" s="9">
        <f>G163+Q163+Y163+AH163+AS163+BC163+BN163+BV163</f>
        <v>30</v>
      </c>
      <c r="F163" s="9">
        <f>J163+S163+AA163+AK163+AU163+BE163+BO163+BW163</f>
        <v>2</v>
      </c>
      <c r="G163" s="94">
        <v>0</v>
      </c>
      <c r="H163" s="109"/>
      <c r="I163" s="95"/>
      <c r="J163" s="94">
        <v>0</v>
      </c>
      <c r="K163" s="95"/>
      <c r="L163" s="10" t="s">
        <v>26</v>
      </c>
      <c r="M163" s="94">
        <v>0</v>
      </c>
      <c r="N163" s="109"/>
      <c r="O163" s="95"/>
      <c r="P163" s="10" t="s">
        <v>26</v>
      </c>
      <c r="Q163" s="94">
        <v>0</v>
      </c>
      <c r="R163" s="95"/>
      <c r="S163" s="94">
        <v>0</v>
      </c>
      <c r="T163" s="95"/>
      <c r="U163" s="94" t="s">
        <v>26</v>
      </c>
      <c r="V163" s="95"/>
      <c r="W163" s="10">
        <v>0</v>
      </c>
      <c r="X163" s="10" t="s">
        <v>26</v>
      </c>
      <c r="Y163" s="106">
        <v>30</v>
      </c>
      <c r="Z163" s="108"/>
      <c r="AA163" s="106">
        <v>2</v>
      </c>
      <c r="AB163" s="108"/>
      <c r="AC163" s="106" t="s">
        <v>23</v>
      </c>
      <c r="AD163" s="108"/>
      <c r="AE163" s="65">
        <v>20</v>
      </c>
      <c r="AF163" s="106" t="s">
        <v>46</v>
      </c>
      <c r="AG163" s="108"/>
      <c r="AH163" s="94">
        <v>0</v>
      </c>
      <c r="AI163" s="109"/>
      <c r="AJ163" s="95"/>
      <c r="AK163" s="94">
        <v>0</v>
      </c>
      <c r="AL163" s="95"/>
      <c r="AM163" s="10" t="s">
        <v>26</v>
      </c>
      <c r="AN163" s="94">
        <v>0</v>
      </c>
      <c r="AO163" s="109"/>
      <c r="AP163" s="95"/>
      <c r="AQ163" s="94" t="s">
        <v>26</v>
      </c>
      <c r="AR163" s="95"/>
      <c r="AS163" s="94">
        <v>0</v>
      </c>
      <c r="AT163" s="95"/>
      <c r="AU163" s="94">
        <v>0</v>
      </c>
      <c r="AV163" s="95"/>
      <c r="AW163" s="94" t="s">
        <v>26</v>
      </c>
      <c r="AX163" s="95"/>
      <c r="AY163" s="94">
        <v>0</v>
      </c>
      <c r="AZ163" s="95"/>
      <c r="BA163" s="119" t="s">
        <v>26</v>
      </c>
      <c r="BB163" s="119"/>
      <c r="BC163" s="106">
        <v>0</v>
      </c>
      <c r="BD163" s="108"/>
      <c r="BE163" s="106">
        <v>0</v>
      </c>
      <c r="BF163" s="107"/>
      <c r="BG163" s="108"/>
      <c r="BH163" s="9" t="s">
        <v>26</v>
      </c>
      <c r="BI163" s="106">
        <v>0</v>
      </c>
      <c r="BJ163" s="107"/>
      <c r="BK163" s="108"/>
      <c r="BL163" s="106" t="s">
        <v>26</v>
      </c>
      <c r="BM163" s="108"/>
      <c r="BN163" s="10">
        <v>0</v>
      </c>
      <c r="BO163" s="94">
        <v>0</v>
      </c>
      <c r="BP163" s="95"/>
      <c r="BQ163" s="94" t="s">
        <v>26</v>
      </c>
      <c r="BR163" s="95"/>
      <c r="BS163" s="94">
        <v>0</v>
      </c>
      <c r="BT163" s="95"/>
      <c r="BU163" s="10" t="s">
        <v>26</v>
      </c>
      <c r="BV163" s="9">
        <v>0</v>
      </c>
      <c r="BW163" s="9">
        <v>0</v>
      </c>
      <c r="BX163" s="9" t="s">
        <v>26</v>
      </c>
      <c r="BY163" s="9">
        <v>0</v>
      </c>
      <c r="BZ163" s="9" t="s">
        <v>26</v>
      </c>
    </row>
    <row r="164" spans="1:78" ht="21" customHeight="1">
      <c r="A164" s="143" t="s">
        <v>134</v>
      </c>
      <c r="B164" s="144"/>
      <c r="C164" s="144"/>
      <c r="D164" s="145"/>
      <c r="E164" s="17">
        <f>SUM(E163)</f>
        <v>30</v>
      </c>
      <c r="F164" s="17">
        <f>SUM(F163)</f>
        <v>2</v>
      </c>
      <c r="G164" s="123">
        <f>SUM(G163)</f>
        <v>0</v>
      </c>
      <c r="H164" s="124"/>
      <c r="I164" s="125"/>
      <c r="J164" s="123">
        <f>SUM(J163)</f>
        <v>0</v>
      </c>
      <c r="K164" s="125"/>
      <c r="L164" s="16" t="s">
        <v>42</v>
      </c>
      <c r="M164" s="123" t="s">
        <v>99</v>
      </c>
      <c r="N164" s="124"/>
      <c r="O164" s="125"/>
      <c r="P164" s="16" t="s">
        <v>42</v>
      </c>
      <c r="Q164" s="123">
        <f>SUM(Q163)</f>
        <v>0</v>
      </c>
      <c r="R164" s="125"/>
      <c r="S164" s="123">
        <f>SUM(S163)</f>
        <v>0</v>
      </c>
      <c r="T164" s="125"/>
      <c r="U164" s="123" t="s">
        <v>42</v>
      </c>
      <c r="V164" s="125"/>
      <c r="W164" s="16" t="s">
        <v>99</v>
      </c>
      <c r="X164" s="16" t="s">
        <v>42</v>
      </c>
      <c r="Y164" s="120">
        <f>SUM(Y163)</f>
        <v>30</v>
      </c>
      <c r="Z164" s="122"/>
      <c r="AA164" s="120">
        <f>SUM(AA163)</f>
        <v>2</v>
      </c>
      <c r="AB164" s="122"/>
      <c r="AC164" s="120" t="s">
        <v>42</v>
      </c>
      <c r="AD164" s="122"/>
      <c r="AE164" s="17" t="s">
        <v>99</v>
      </c>
      <c r="AF164" s="120" t="s">
        <v>42</v>
      </c>
      <c r="AG164" s="122"/>
      <c r="AH164" s="123">
        <f>SUM(AH163)</f>
        <v>0</v>
      </c>
      <c r="AI164" s="124"/>
      <c r="AJ164" s="125"/>
      <c r="AK164" s="123">
        <f>SUM(AK163)</f>
        <v>0</v>
      </c>
      <c r="AL164" s="125"/>
      <c r="AM164" s="16" t="s">
        <v>42</v>
      </c>
      <c r="AN164" s="123" t="s">
        <v>99</v>
      </c>
      <c r="AO164" s="124"/>
      <c r="AP164" s="125"/>
      <c r="AQ164" s="123" t="s">
        <v>42</v>
      </c>
      <c r="AR164" s="125"/>
      <c r="AS164" s="123">
        <f>SUM(AS163)</f>
        <v>0</v>
      </c>
      <c r="AT164" s="125"/>
      <c r="AU164" s="123">
        <f>SUM(AU163)</f>
        <v>0</v>
      </c>
      <c r="AV164" s="125"/>
      <c r="AW164" s="123" t="s">
        <v>42</v>
      </c>
      <c r="AX164" s="125"/>
      <c r="AY164" s="123" t="s">
        <v>99</v>
      </c>
      <c r="AZ164" s="125"/>
      <c r="BA164" s="189" t="s">
        <v>42</v>
      </c>
      <c r="BB164" s="189"/>
      <c r="BC164" s="120">
        <f>SUM(BC163)</f>
        <v>0</v>
      </c>
      <c r="BD164" s="122"/>
      <c r="BE164" s="120">
        <f>SUM(BE163)</f>
        <v>0</v>
      </c>
      <c r="BF164" s="121"/>
      <c r="BG164" s="122"/>
      <c r="BH164" s="17" t="s">
        <v>42</v>
      </c>
      <c r="BI164" s="120" t="s">
        <v>99</v>
      </c>
      <c r="BJ164" s="121"/>
      <c r="BK164" s="122"/>
      <c r="BL164" s="120" t="s">
        <v>42</v>
      </c>
      <c r="BM164" s="122"/>
      <c r="BN164" s="16">
        <f>SUM(BN163)</f>
        <v>0</v>
      </c>
      <c r="BO164" s="123">
        <f>SUM(BO163)</f>
        <v>0</v>
      </c>
      <c r="BP164" s="125"/>
      <c r="BQ164" s="123" t="s">
        <v>42</v>
      </c>
      <c r="BR164" s="125"/>
      <c r="BS164" s="123" t="s">
        <v>99</v>
      </c>
      <c r="BT164" s="125"/>
      <c r="BU164" s="16" t="s">
        <v>42</v>
      </c>
      <c r="BV164" s="17">
        <f>SUM(BV163)</f>
        <v>0</v>
      </c>
      <c r="BW164" s="17">
        <f>SUM(BW163)</f>
        <v>0</v>
      </c>
      <c r="BX164" s="17" t="s">
        <v>42</v>
      </c>
      <c r="BY164" s="17" t="s">
        <v>99</v>
      </c>
      <c r="BZ164" s="17" t="s">
        <v>42</v>
      </c>
    </row>
    <row r="165" spans="1:78" ht="18" customHeight="1">
      <c r="A165" s="128" t="s">
        <v>163</v>
      </c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30"/>
    </row>
    <row r="166" spans="1:78" ht="40.15" customHeight="1">
      <c r="A166" s="14">
        <v>50</v>
      </c>
      <c r="B166" s="232" t="s">
        <v>129</v>
      </c>
      <c r="C166" s="156"/>
      <c r="D166" s="1" t="s">
        <v>187</v>
      </c>
      <c r="E166" s="9">
        <f>G166+Q166+Y166+AH166+AS166+BC166+BN166+BV166</f>
        <v>30</v>
      </c>
      <c r="F166" s="9">
        <f>J166+S166+AA166+AK166+AU166+BE166+BO166+BW166</f>
        <v>1</v>
      </c>
      <c r="G166" s="94">
        <v>10</v>
      </c>
      <c r="H166" s="109"/>
      <c r="I166" s="95"/>
      <c r="J166" s="94">
        <v>0</v>
      </c>
      <c r="K166" s="95"/>
      <c r="L166" s="10" t="s">
        <v>27</v>
      </c>
      <c r="M166" s="94">
        <v>300</v>
      </c>
      <c r="N166" s="109"/>
      <c r="O166" s="95"/>
      <c r="P166" s="10" t="s">
        <v>24</v>
      </c>
      <c r="Q166" s="94">
        <v>0</v>
      </c>
      <c r="R166" s="95"/>
      <c r="S166" s="94">
        <v>0</v>
      </c>
      <c r="T166" s="95"/>
      <c r="U166" s="94" t="s">
        <v>26</v>
      </c>
      <c r="V166" s="95"/>
      <c r="W166" s="10">
        <v>0</v>
      </c>
      <c r="X166" s="10" t="s">
        <v>26</v>
      </c>
      <c r="Y166" s="190">
        <v>0</v>
      </c>
      <c r="Z166" s="191"/>
      <c r="AA166" s="190">
        <v>0</v>
      </c>
      <c r="AB166" s="191"/>
      <c r="AC166" s="106">
        <v>0</v>
      </c>
      <c r="AD166" s="108"/>
      <c r="AE166" s="18">
        <v>0</v>
      </c>
      <c r="AF166" s="190">
        <f>-AH1726</f>
        <v>0</v>
      </c>
      <c r="AG166" s="191"/>
      <c r="AH166" s="220">
        <v>5</v>
      </c>
      <c r="AI166" s="225"/>
      <c r="AJ166" s="226"/>
      <c r="AK166" s="220">
        <v>1</v>
      </c>
      <c r="AL166" s="226"/>
      <c r="AM166" s="10" t="s">
        <v>76</v>
      </c>
      <c r="AN166" s="220">
        <v>15</v>
      </c>
      <c r="AO166" s="225"/>
      <c r="AP166" s="226"/>
      <c r="AQ166" s="94" t="s">
        <v>90</v>
      </c>
      <c r="AR166" s="95"/>
      <c r="AS166" s="94">
        <v>0</v>
      </c>
      <c r="AT166" s="95"/>
      <c r="AU166" s="94">
        <v>0</v>
      </c>
      <c r="AV166" s="95"/>
      <c r="AW166" s="94" t="s">
        <v>26</v>
      </c>
      <c r="AX166" s="95"/>
      <c r="AY166" s="94">
        <v>0</v>
      </c>
      <c r="AZ166" s="95"/>
      <c r="BA166" s="119" t="s">
        <v>26</v>
      </c>
      <c r="BB166" s="119"/>
      <c r="BC166" s="106">
        <v>15</v>
      </c>
      <c r="BD166" s="108"/>
      <c r="BE166" s="106">
        <v>0</v>
      </c>
      <c r="BF166" s="107"/>
      <c r="BG166" s="108"/>
      <c r="BH166" s="9" t="s">
        <v>27</v>
      </c>
      <c r="BI166" s="106">
        <v>300</v>
      </c>
      <c r="BJ166" s="107"/>
      <c r="BK166" s="108"/>
      <c r="BL166" s="106" t="s">
        <v>24</v>
      </c>
      <c r="BM166" s="108"/>
      <c r="BN166" s="10">
        <v>0</v>
      </c>
      <c r="BO166" s="94">
        <v>0</v>
      </c>
      <c r="BP166" s="95"/>
      <c r="BQ166" s="94" t="s">
        <v>26</v>
      </c>
      <c r="BR166" s="95"/>
      <c r="BS166" s="94">
        <v>0</v>
      </c>
      <c r="BT166" s="95"/>
      <c r="BU166" s="10" t="s">
        <v>26</v>
      </c>
      <c r="BV166" s="9">
        <v>0</v>
      </c>
      <c r="BW166" s="9">
        <v>0</v>
      </c>
      <c r="BX166" s="9" t="s">
        <v>26</v>
      </c>
      <c r="BY166" s="9">
        <v>0</v>
      </c>
      <c r="BZ166" s="9" t="s">
        <v>26</v>
      </c>
    </row>
    <row r="167" spans="1:78" s="58" customFormat="1" ht="32.25" customHeight="1">
      <c r="A167" s="59">
        <v>51</v>
      </c>
      <c r="B167" s="205" t="s">
        <v>184</v>
      </c>
      <c r="C167" s="229"/>
      <c r="D167" s="55" t="s">
        <v>174</v>
      </c>
      <c r="E167" s="9">
        <f>G167+Q167+Y167+AH167+AS167+BC167+BN167+BV167</f>
        <v>120</v>
      </c>
      <c r="F167" s="9">
        <f>J167+S167+AA167+AK167+AU167+BE167+BO167+BW167</f>
        <v>4</v>
      </c>
      <c r="G167" s="223">
        <v>0</v>
      </c>
      <c r="H167" s="233"/>
      <c r="I167" s="224"/>
      <c r="J167" s="223">
        <v>0</v>
      </c>
      <c r="K167" s="224"/>
      <c r="L167" s="56" t="s">
        <v>77</v>
      </c>
      <c r="M167" s="223">
        <v>300</v>
      </c>
      <c r="N167" s="233"/>
      <c r="O167" s="224"/>
      <c r="P167" s="23" t="s">
        <v>90</v>
      </c>
      <c r="Q167" s="223">
        <v>0</v>
      </c>
      <c r="R167" s="224"/>
      <c r="S167" s="223">
        <v>0</v>
      </c>
      <c r="T167" s="224"/>
      <c r="U167" s="223" t="s">
        <v>152</v>
      </c>
      <c r="V167" s="224"/>
      <c r="W167" s="56">
        <v>0</v>
      </c>
      <c r="X167" s="56" t="s">
        <v>152</v>
      </c>
      <c r="Y167" s="227">
        <v>0</v>
      </c>
      <c r="Z167" s="228"/>
      <c r="AA167" s="227">
        <v>0</v>
      </c>
      <c r="AB167" s="228"/>
      <c r="AC167" s="227" t="s">
        <v>152</v>
      </c>
      <c r="AD167" s="228"/>
      <c r="AE167" s="57">
        <v>0</v>
      </c>
      <c r="AF167" s="227" t="s">
        <v>152</v>
      </c>
      <c r="AG167" s="228"/>
      <c r="AH167" s="230">
        <v>0</v>
      </c>
      <c r="AI167" s="298"/>
      <c r="AJ167" s="231"/>
      <c r="AK167" s="230">
        <v>0</v>
      </c>
      <c r="AL167" s="231"/>
      <c r="AM167" s="56" t="s">
        <v>152</v>
      </c>
      <c r="AN167" s="230" t="s">
        <v>89</v>
      </c>
      <c r="AO167" s="298"/>
      <c r="AP167" s="231"/>
      <c r="AQ167" s="223" t="s">
        <v>152</v>
      </c>
      <c r="AR167" s="224"/>
      <c r="AS167" s="223">
        <v>0</v>
      </c>
      <c r="AT167" s="224"/>
      <c r="AU167" s="223">
        <v>0</v>
      </c>
      <c r="AV167" s="224"/>
      <c r="AW167" s="223" t="s">
        <v>152</v>
      </c>
      <c r="AX167" s="224"/>
      <c r="AY167" s="223">
        <v>0</v>
      </c>
      <c r="AZ167" s="224"/>
      <c r="BA167" s="313" t="s">
        <v>152</v>
      </c>
      <c r="BB167" s="313"/>
      <c r="BC167" s="227">
        <v>0</v>
      </c>
      <c r="BD167" s="228"/>
      <c r="BE167" s="227">
        <v>0</v>
      </c>
      <c r="BF167" s="245"/>
      <c r="BG167" s="228"/>
      <c r="BH167" s="57" t="s">
        <v>152</v>
      </c>
      <c r="BI167" s="227">
        <v>0</v>
      </c>
      <c r="BJ167" s="245"/>
      <c r="BK167" s="228"/>
      <c r="BL167" s="227" t="s">
        <v>152</v>
      </c>
      <c r="BM167" s="228"/>
      <c r="BN167" s="56">
        <v>60</v>
      </c>
      <c r="BO167" s="223">
        <v>2</v>
      </c>
      <c r="BP167" s="224"/>
      <c r="BQ167" s="223" t="s">
        <v>153</v>
      </c>
      <c r="BR167" s="224"/>
      <c r="BS167" s="223">
        <v>5</v>
      </c>
      <c r="BT167" s="224"/>
      <c r="BU167" s="56" t="s">
        <v>154</v>
      </c>
      <c r="BV167" s="57">
        <v>60</v>
      </c>
      <c r="BW167" s="57">
        <v>2</v>
      </c>
      <c r="BX167" s="57" t="s">
        <v>76</v>
      </c>
      <c r="BY167" s="57">
        <v>5</v>
      </c>
      <c r="BZ167" s="22" t="s">
        <v>84</v>
      </c>
    </row>
    <row r="168" spans="1:78" ht="24" customHeight="1">
      <c r="A168" s="146" t="s">
        <v>141</v>
      </c>
      <c r="B168" s="147"/>
      <c r="C168" s="147"/>
      <c r="D168" s="148"/>
      <c r="E168" s="17">
        <f>SUM(E166:E167)</f>
        <v>150</v>
      </c>
      <c r="F168" s="17">
        <f>SUM(F166:F167)</f>
        <v>5</v>
      </c>
      <c r="G168" s="123">
        <f>SUM(G166:G167)</f>
        <v>10</v>
      </c>
      <c r="H168" s="124"/>
      <c r="I168" s="125"/>
      <c r="J168" s="123">
        <f>SUM(J166:J167)</f>
        <v>0</v>
      </c>
      <c r="K168" s="125"/>
      <c r="L168" s="16" t="s">
        <v>42</v>
      </c>
      <c r="M168" s="123" t="s">
        <v>99</v>
      </c>
      <c r="N168" s="124"/>
      <c r="O168" s="125"/>
      <c r="P168" s="16" t="s">
        <v>42</v>
      </c>
      <c r="Q168" s="123">
        <f>SUM(Q166:Q167)</f>
        <v>0</v>
      </c>
      <c r="R168" s="125"/>
      <c r="S168" s="123">
        <f>SUM(S166:S167)</f>
        <v>0</v>
      </c>
      <c r="T168" s="125"/>
      <c r="U168" s="123" t="s">
        <v>42</v>
      </c>
      <c r="V168" s="125"/>
      <c r="W168" s="16" t="s">
        <v>99</v>
      </c>
      <c r="X168" s="16" t="s">
        <v>42</v>
      </c>
      <c r="Y168" s="120">
        <f>SUM(Y166:Y167)</f>
        <v>0</v>
      </c>
      <c r="Z168" s="122"/>
      <c r="AA168" s="195">
        <f>SUM(AA166:AA167)</f>
        <v>0</v>
      </c>
      <c r="AB168" s="196"/>
      <c r="AC168" s="120" t="s">
        <v>42</v>
      </c>
      <c r="AD168" s="122"/>
      <c r="AE168" s="19" t="s">
        <v>99</v>
      </c>
      <c r="AF168" s="120" t="s">
        <v>42</v>
      </c>
      <c r="AG168" s="122"/>
      <c r="AH168" s="246">
        <f>SUM(AH166:AH167)</f>
        <v>5</v>
      </c>
      <c r="AI168" s="247"/>
      <c r="AJ168" s="248"/>
      <c r="AK168" s="246">
        <f>SUM(AK166:AK167)</f>
        <v>1</v>
      </c>
      <c r="AL168" s="248"/>
      <c r="AM168" s="16" t="s">
        <v>42</v>
      </c>
      <c r="AN168" s="123" t="s">
        <v>99</v>
      </c>
      <c r="AO168" s="124"/>
      <c r="AP168" s="125"/>
      <c r="AQ168" s="123" t="s">
        <v>42</v>
      </c>
      <c r="AR168" s="125"/>
      <c r="AS168" s="123">
        <f>SUM(AS166:AS167)</f>
        <v>0</v>
      </c>
      <c r="AT168" s="125"/>
      <c r="AU168" s="123">
        <f>SUM(AU166:AU167)</f>
        <v>0</v>
      </c>
      <c r="AV168" s="125"/>
      <c r="AW168" s="123" t="s">
        <v>42</v>
      </c>
      <c r="AX168" s="125"/>
      <c r="AY168" s="123" t="s">
        <v>99</v>
      </c>
      <c r="AZ168" s="125"/>
      <c r="BA168" s="189" t="s">
        <v>42</v>
      </c>
      <c r="BB168" s="189"/>
      <c r="BC168" s="120">
        <f>SUM(BC166:BC167)</f>
        <v>15</v>
      </c>
      <c r="BD168" s="122"/>
      <c r="BE168" s="120">
        <f>SUM(BE166:BE167)</f>
        <v>0</v>
      </c>
      <c r="BF168" s="121"/>
      <c r="BG168" s="122"/>
      <c r="BH168" s="17" t="s">
        <v>42</v>
      </c>
      <c r="BI168" s="120" t="s">
        <v>99</v>
      </c>
      <c r="BJ168" s="121"/>
      <c r="BK168" s="122"/>
      <c r="BL168" s="120" t="s">
        <v>42</v>
      </c>
      <c r="BM168" s="122"/>
      <c r="BN168" s="16">
        <f>SUM(BN166:BN167)</f>
        <v>60</v>
      </c>
      <c r="BO168" s="123">
        <f>SUM(BO166:BO167)</f>
        <v>2</v>
      </c>
      <c r="BP168" s="125"/>
      <c r="BQ168" s="123" t="s">
        <v>42</v>
      </c>
      <c r="BR168" s="125"/>
      <c r="BS168" s="123" t="s">
        <v>99</v>
      </c>
      <c r="BT168" s="125"/>
      <c r="BU168" s="16" t="s">
        <v>42</v>
      </c>
      <c r="BV168" s="17">
        <f>SUM(BV166:BV167)</f>
        <v>60</v>
      </c>
      <c r="BW168" s="17">
        <f>SUM(BW166:BW167)</f>
        <v>2</v>
      </c>
      <c r="BX168" s="17" t="s">
        <v>42</v>
      </c>
      <c r="BY168" s="17" t="s">
        <v>99</v>
      </c>
      <c r="BZ168" s="17" t="s">
        <v>42</v>
      </c>
    </row>
    <row r="169" spans="1:78" ht="16.5" customHeight="1">
      <c r="A169" s="128" t="s">
        <v>164</v>
      </c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30"/>
    </row>
    <row r="170" spans="1:78" ht="18.75" customHeight="1">
      <c r="A170" s="14">
        <v>52</v>
      </c>
      <c r="B170" s="157" t="s">
        <v>130</v>
      </c>
      <c r="C170" s="158"/>
      <c r="D170" s="1" t="s">
        <v>168</v>
      </c>
      <c r="E170" s="9">
        <f>G170+Q170+Y170+AH170+AS170+BC170+BN170+BV170</f>
        <v>45</v>
      </c>
      <c r="F170" s="9">
        <f>J170+S170+AA170+AK170+AU170+BE170+BO170+BW170</f>
        <v>1.5</v>
      </c>
      <c r="G170" s="94">
        <v>0</v>
      </c>
      <c r="H170" s="109"/>
      <c r="I170" s="95"/>
      <c r="J170" s="94">
        <v>0</v>
      </c>
      <c r="K170" s="95"/>
      <c r="L170" s="10">
        <v>0</v>
      </c>
      <c r="M170" s="94">
        <v>0</v>
      </c>
      <c r="N170" s="109"/>
      <c r="O170" s="95"/>
      <c r="P170" s="10">
        <v>0</v>
      </c>
      <c r="Q170" s="94">
        <v>0</v>
      </c>
      <c r="R170" s="95"/>
      <c r="S170" s="94">
        <v>0</v>
      </c>
      <c r="T170" s="95"/>
      <c r="U170" s="94" t="s">
        <v>26</v>
      </c>
      <c r="V170" s="95"/>
      <c r="W170" s="10">
        <v>0</v>
      </c>
      <c r="X170" s="10" t="s">
        <v>26</v>
      </c>
      <c r="Y170" s="190">
        <v>0</v>
      </c>
      <c r="Z170" s="191"/>
      <c r="AA170" s="190">
        <v>0</v>
      </c>
      <c r="AB170" s="191"/>
      <c r="AC170" s="106">
        <v>0</v>
      </c>
      <c r="AD170" s="108"/>
      <c r="AE170" s="18">
        <v>0</v>
      </c>
      <c r="AF170" s="190">
        <f>-AH1731</f>
        <v>0</v>
      </c>
      <c r="AG170" s="191"/>
      <c r="AH170" s="220">
        <v>20</v>
      </c>
      <c r="AI170" s="225"/>
      <c r="AJ170" s="226"/>
      <c r="AK170" s="220">
        <v>1.5</v>
      </c>
      <c r="AL170" s="226"/>
      <c r="AM170" s="10" t="s">
        <v>85</v>
      </c>
      <c r="AN170" s="220">
        <v>25</v>
      </c>
      <c r="AO170" s="225"/>
      <c r="AP170" s="226"/>
      <c r="AQ170" s="94" t="s">
        <v>84</v>
      </c>
      <c r="AR170" s="95"/>
      <c r="AS170" s="94">
        <v>0</v>
      </c>
      <c r="AT170" s="95"/>
      <c r="AU170" s="94">
        <v>0</v>
      </c>
      <c r="AV170" s="95"/>
      <c r="AW170" s="94" t="s">
        <v>26</v>
      </c>
      <c r="AX170" s="95"/>
      <c r="AY170" s="94">
        <v>0</v>
      </c>
      <c r="AZ170" s="95"/>
      <c r="BA170" s="119" t="s">
        <v>26</v>
      </c>
      <c r="BB170" s="119"/>
      <c r="BC170" s="106">
        <v>25</v>
      </c>
      <c r="BD170" s="108"/>
      <c r="BE170" s="106">
        <v>0</v>
      </c>
      <c r="BF170" s="107"/>
      <c r="BG170" s="108"/>
      <c r="BH170" s="9" t="s">
        <v>27</v>
      </c>
      <c r="BI170" s="106">
        <v>300</v>
      </c>
      <c r="BJ170" s="107"/>
      <c r="BK170" s="108"/>
      <c r="BL170" s="106" t="s">
        <v>90</v>
      </c>
      <c r="BM170" s="108"/>
      <c r="BN170" s="10">
        <v>0</v>
      </c>
      <c r="BO170" s="94">
        <v>0</v>
      </c>
      <c r="BP170" s="95"/>
      <c r="BQ170" s="94" t="s">
        <v>26</v>
      </c>
      <c r="BR170" s="95"/>
      <c r="BS170" s="94">
        <v>0</v>
      </c>
      <c r="BT170" s="95"/>
      <c r="BU170" s="10" t="s">
        <v>26</v>
      </c>
      <c r="BV170" s="9">
        <v>0</v>
      </c>
      <c r="BW170" s="9">
        <v>0</v>
      </c>
      <c r="BX170" s="9" t="s">
        <v>26</v>
      </c>
      <c r="BY170" s="9">
        <v>0</v>
      </c>
      <c r="BZ170" s="9" t="s">
        <v>26</v>
      </c>
    </row>
    <row r="171" spans="1:78" ht="30" customHeight="1">
      <c r="A171" s="24">
        <v>53</v>
      </c>
      <c r="B171" s="168" t="s">
        <v>119</v>
      </c>
      <c r="C171" s="156"/>
      <c r="D171" s="2" t="s">
        <v>175</v>
      </c>
      <c r="E171" s="9">
        <f>G171+Q171+Y171+AH171+AS171+BC171+BN171+BV171</f>
        <v>100</v>
      </c>
      <c r="F171" s="9">
        <f>J171+S171+AA171+AK171+AU171+BE171+BO171+BW171</f>
        <v>4</v>
      </c>
      <c r="G171" s="94">
        <v>0</v>
      </c>
      <c r="H171" s="109"/>
      <c r="I171" s="95"/>
      <c r="J171" s="94">
        <v>0</v>
      </c>
      <c r="K171" s="95"/>
      <c r="L171" s="10" t="s">
        <v>26</v>
      </c>
      <c r="M171" s="94">
        <v>0</v>
      </c>
      <c r="N171" s="109"/>
      <c r="O171" s="95"/>
      <c r="P171" s="10" t="s">
        <v>26</v>
      </c>
      <c r="Q171" s="94">
        <v>0</v>
      </c>
      <c r="R171" s="95"/>
      <c r="S171" s="94">
        <v>0</v>
      </c>
      <c r="T171" s="95"/>
      <c r="U171" s="94" t="s">
        <v>26</v>
      </c>
      <c r="V171" s="95"/>
      <c r="W171" s="10">
        <v>0</v>
      </c>
      <c r="X171" s="10" t="s">
        <v>26</v>
      </c>
      <c r="Y171" s="106">
        <v>0</v>
      </c>
      <c r="Z171" s="108"/>
      <c r="AA171" s="106">
        <v>0</v>
      </c>
      <c r="AB171" s="108"/>
      <c r="AC171" s="106" t="s">
        <v>26</v>
      </c>
      <c r="AD171" s="108"/>
      <c r="AE171" s="9">
        <v>0</v>
      </c>
      <c r="AF171" s="106" t="s">
        <v>26</v>
      </c>
      <c r="AG171" s="108"/>
      <c r="AH171" s="94">
        <v>0</v>
      </c>
      <c r="AI171" s="109"/>
      <c r="AJ171" s="95"/>
      <c r="AK171" s="94">
        <v>0</v>
      </c>
      <c r="AL171" s="95"/>
      <c r="AM171" s="10" t="s">
        <v>26</v>
      </c>
      <c r="AN171" s="94">
        <v>0</v>
      </c>
      <c r="AO171" s="109"/>
      <c r="AP171" s="95"/>
      <c r="AQ171" s="94" t="s">
        <v>26</v>
      </c>
      <c r="AR171" s="95"/>
      <c r="AS171" s="94">
        <v>0</v>
      </c>
      <c r="AT171" s="95"/>
      <c r="AU171" s="94">
        <v>0</v>
      </c>
      <c r="AV171" s="95"/>
      <c r="AW171" s="94" t="s">
        <v>26</v>
      </c>
      <c r="AX171" s="95"/>
      <c r="AY171" s="94">
        <v>0</v>
      </c>
      <c r="AZ171" s="95"/>
      <c r="BA171" s="119" t="s">
        <v>26</v>
      </c>
      <c r="BB171" s="119"/>
      <c r="BC171" s="106">
        <v>0</v>
      </c>
      <c r="BD171" s="108"/>
      <c r="BE171" s="106">
        <v>0</v>
      </c>
      <c r="BF171" s="107"/>
      <c r="BG171" s="108"/>
      <c r="BH171" s="9" t="s">
        <v>26</v>
      </c>
      <c r="BI171" s="106">
        <v>0</v>
      </c>
      <c r="BJ171" s="107"/>
      <c r="BK171" s="108"/>
      <c r="BL171" s="106" t="s">
        <v>26</v>
      </c>
      <c r="BM171" s="108"/>
      <c r="BN171" s="10">
        <v>0</v>
      </c>
      <c r="BO171" s="94">
        <v>0</v>
      </c>
      <c r="BP171" s="95"/>
      <c r="BQ171" s="94" t="s">
        <v>26</v>
      </c>
      <c r="BR171" s="95"/>
      <c r="BS171" s="94">
        <v>0</v>
      </c>
      <c r="BT171" s="95"/>
      <c r="BU171" s="10" t="s">
        <v>26</v>
      </c>
      <c r="BV171" s="9">
        <v>100</v>
      </c>
      <c r="BW171" s="9">
        <v>4</v>
      </c>
      <c r="BX171" s="9" t="s">
        <v>31</v>
      </c>
      <c r="BY171" s="9">
        <v>5</v>
      </c>
      <c r="BZ171" s="9" t="s">
        <v>46</v>
      </c>
    </row>
    <row r="172" spans="1:78" ht="39.75" customHeight="1">
      <c r="A172" s="50">
        <v>54</v>
      </c>
      <c r="B172" s="219" t="s">
        <v>112</v>
      </c>
      <c r="C172" s="316"/>
      <c r="D172" s="61" t="s">
        <v>172</v>
      </c>
      <c r="E172" s="9">
        <f>G172+Q172+Y172+AH172+AS172+BC172+BN172+BV172</f>
        <v>80</v>
      </c>
      <c r="F172" s="9">
        <f>J172+S172+AA172+AK172+AU172+BE172+BO172+BW172</f>
        <v>4</v>
      </c>
      <c r="G172" s="94">
        <f>-W18</f>
        <v>0</v>
      </c>
      <c r="H172" s="109"/>
      <c r="I172" s="95"/>
      <c r="J172" s="10">
        <v>0</v>
      </c>
      <c r="K172" s="10">
        <f>SUM(J172)</f>
        <v>0</v>
      </c>
      <c r="L172" s="10" t="s">
        <v>86</v>
      </c>
      <c r="M172" s="94">
        <v>0</v>
      </c>
      <c r="N172" s="109"/>
      <c r="O172" s="95"/>
      <c r="P172" s="10" t="s">
        <v>86</v>
      </c>
      <c r="Q172" s="94">
        <v>0</v>
      </c>
      <c r="R172" s="95"/>
      <c r="S172" s="94">
        <v>0</v>
      </c>
      <c r="T172" s="95"/>
      <c r="U172" s="94" t="s">
        <v>86</v>
      </c>
      <c r="V172" s="95"/>
      <c r="W172" s="10">
        <v>0</v>
      </c>
      <c r="X172" s="10">
        <v>0</v>
      </c>
      <c r="Y172" s="106">
        <v>0</v>
      </c>
      <c r="Z172" s="108"/>
      <c r="AA172" s="106">
        <v>0</v>
      </c>
      <c r="AB172" s="108"/>
      <c r="AC172" s="106" t="s">
        <v>86</v>
      </c>
      <c r="AD172" s="108"/>
      <c r="AE172" s="9">
        <v>0</v>
      </c>
      <c r="AF172" s="7"/>
      <c r="AG172" s="8" t="s">
        <v>86</v>
      </c>
      <c r="AH172" s="94">
        <v>0</v>
      </c>
      <c r="AI172" s="109"/>
      <c r="AJ172" s="95"/>
      <c r="AK172" s="94">
        <v>0</v>
      </c>
      <c r="AL172" s="95"/>
      <c r="AM172" s="10" t="s">
        <v>86</v>
      </c>
      <c r="AN172" s="10"/>
      <c r="AO172" s="94">
        <v>0</v>
      </c>
      <c r="AP172" s="95"/>
      <c r="AQ172" s="94" t="s">
        <v>86</v>
      </c>
      <c r="AR172" s="95"/>
      <c r="AS172" s="94">
        <v>0</v>
      </c>
      <c r="AT172" s="95"/>
      <c r="AU172" s="94">
        <v>0</v>
      </c>
      <c r="AV172" s="95"/>
      <c r="AW172" s="94" t="s">
        <v>86</v>
      </c>
      <c r="AX172" s="95"/>
      <c r="AY172" s="94">
        <v>0</v>
      </c>
      <c r="AZ172" s="95"/>
      <c r="BA172" s="94" t="s">
        <v>86</v>
      </c>
      <c r="BB172" s="95"/>
      <c r="BC172" s="106">
        <v>0</v>
      </c>
      <c r="BD172" s="108"/>
      <c r="BE172" s="9"/>
      <c r="BF172" s="106">
        <v>0</v>
      </c>
      <c r="BG172" s="108"/>
      <c r="BH172" s="9" t="s">
        <v>86</v>
      </c>
      <c r="BI172" s="106">
        <v>0</v>
      </c>
      <c r="BJ172" s="107"/>
      <c r="BK172" s="108"/>
      <c r="BL172" s="106" t="s">
        <v>86</v>
      </c>
      <c r="BM172" s="108"/>
      <c r="BN172" s="10">
        <v>40</v>
      </c>
      <c r="BO172" s="94">
        <v>2</v>
      </c>
      <c r="BP172" s="95"/>
      <c r="BQ172" s="10"/>
      <c r="BR172" s="10" t="s">
        <v>76</v>
      </c>
      <c r="BS172" s="221">
        <v>10</v>
      </c>
      <c r="BT172" s="222"/>
      <c r="BU172" s="10" t="s">
        <v>90</v>
      </c>
      <c r="BV172" s="9">
        <v>40</v>
      </c>
      <c r="BW172" s="9">
        <v>2</v>
      </c>
      <c r="BX172" s="9" t="s">
        <v>76</v>
      </c>
      <c r="BY172" s="9">
        <v>5</v>
      </c>
      <c r="BZ172" s="9" t="s">
        <v>84</v>
      </c>
    </row>
    <row r="173" spans="1:78" ht="36.75" customHeight="1">
      <c r="A173" s="134">
        <v>55</v>
      </c>
      <c r="B173" s="168" t="s">
        <v>113</v>
      </c>
      <c r="C173" s="156"/>
      <c r="D173" s="64" t="s">
        <v>192</v>
      </c>
      <c r="E173" s="290">
        <f>G173+G174+Q173+Q174+Y173+Y174+AI173+AH174+AS173+AS174+BC173+BN173+BN174+BV173+BV174</f>
        <v>175</v>
      </c>
      <c r="F173" s="90">
        <f>J173+J174+S173+S174+AA173+AA174+AK173+AK174+AU173+AU174+BE173+BO173+BO174+BW173+BW174</f>
        <v>6.5</v>
      </c>
      <c r="G173" s="94">
        <v>15</v>
      </c>
      <c r="H173" s="109"/>
      <c r="I173" s="95"/>
      <c r="J173" s="66">
        <v>0</v>
      </c>
      <c r="K173" s="67"/>
      <c r="L173" s="234" t="s">
        <v>85</v>
      </c>
      <c r="M173" s="66">
        <v>300</v>
      </c>
      <c r="N173" s="82"/>
      <c r="O173" s="67"/>
      <c r="P173" s="84" t="s">
        <v>24</v>
      </c>
      <c r="Q173" s="94">
        <v>0</v>
      </c>
      <c r="R173" s="95"/>
      <c r="S173" s="94">
        <v>0</v>
      </c>
      <c r="T173" s="95"/>
      <c r="U173" s="94" t="s">
        <v>26</v>
      </c>
      <c r="V173" s="95"/>
      <c r="W173" s="10">
        <v>0</v>
      </c>
      <c r="X173" s="10" t="s">
        <v>26</v>
      </c>
      <c r="Y173" s="106">
        <v>10</v>
      </c>
      <c r="Z173" s="108"/>
      <c r="AA173" s="106">
        <v>1.5</v>
      </c>
      <c r="AB173" s="108"/>
      <c r="AC173" s="106" t="s">
        <v>76</v>
      </c>
      <c r="AD173" s="108"/>
      <c r="AE173" s="9">
        <v>5</v>
      </c>
      <c r="AF173" s="106" t="s">
        <v>24</v>
      </c>
      <c r="AG173" s="108"/>
      <c r="AH173" s="94">
        <v>0</v>
      </c>
      <c r="AI173" s="109"/>
      <c r="AJ173" s="95"/>
      <c r="AK173" s="94">
        <v>0</v>
      </c>
      <c r="AL173" s="95"/>
      <c r="AM173" s="10" t="s">
        <v>26</v>
      </c>
      <c r="AN173" s="94">
        <v>0</v>
      </c>
      <c r="AO173" s="109"/>
      <c r="AP173" s="95"/>
      <c r="AQ173" s="94" t="s">
        <v>26</v>
      </c>
      <c r="AR173" s="95"/>
      <c r="AS173" s="94">
        <v>0</v>
      </c>
      <c r="AT173" s="95"/>
      <c r="AU173" s="94">
        <v>0</v>
      </c>
      <c r="AV173" s="95"/>
      <c r="AW173" s="94" t="s">
        <v>26</v>
      </c>
      <c r="AX173" s="95"/>
      <c r="AY173" s="94">
        <v>0</v>
      </c>
      <c r="AZ173" s="95"/>
      <c r="BA173" s="119" t="s">
        <v>26</v>
      </c>
      <c r="BB173" s="119"/>
      <c r="BC173" s="236">
        <v>20</v>
      </c>
      <c r="BD173" s="237"/>
      <c r="BE173" s="7"/>
      <c r="BF173" s="29"/>
      <c r="BG173" s="8"/>
      <c r="BH173" s="240" t="s">
        <v>27</v>
      </c>
      <c r="BI173" s="86">
        <v>300</v>
      </c>
      <c r="BJ173" s="100"/>
      <c r="BK173" s="87"/>
      <c r="BL173" s="86" t="s">
        <v>24</v>
      </c>
      <c r="BM173" s="87"/>
      <c r="BN173" s="30">
        <v>0</v>
      </c>
      <c r="BO173" s="220">
        <v>0</v>
      </c>
      <c r="BP173" s="95"/>
      <c r="BQ173" s="220" t="s">
        <v>89</v>
      </c>
      <c r="BR173" s="95"/>
      <c r="BS173" s="220" t="s">
        <v>89</v>
      </c>
      <c r="BT173" s="95"/>
      <c r="BU173" s="30" t="s">
        <v>89</v>
      </c>
      <c r="BV173" s="18">
        <v>0</v>
      </c>
      <c r="BW173" s="18">
        <v>0</v>
      </c>
      <c r="BX173" s="18" t="s">
        <v>89</v>
      </c>
      <c r="BY173" s="18" t="s">
        <v>89</v>
      </c>
      <c r="BZ173" s="18" t="s">
        <v>89</v>
      </c>
    </row>
    <row r="174" spans="1:78" ht="33" customHeight="1">
      <c r="A174" s="136"/>
      <c r="B174" s="168" t="s">
        <v>114</v>
      </c>
      <c r="C174" s="156"/>
      <c r="D174" s="62" t="s">
        <v>179</v>
      </c>
      <c r="E174" s="291"/>
      <c r="F174" s="91"/>
      <c r="G174" s="94">
        <v>10</v>
      </c>
      <c r="H174" s="109"/>
      <c r="I174" s="95"/>
      <c r="J174" s="68"/>
      <c r="K174" s="69"/>
      <c r="L174" s="235"/>
      <c r="M174" s="68"/>
      <c r="N174" s="83"/>
      <c r="O174" s="69"/>
      <c r="P174" s="85"/>
      <c r="Q174" s="94">
        <v>0</v>
      </c>
      <c r="R174" s="95"/>
      <c r="S174" s="94">
        <v>0</v>
      </c>
      <c r="T174" s="95"/>
      <c r="U174" s="94" t="s">
        <v>26</v>
      </c>
      <c r="V174" s="95"/>
      <c r="W174" s="10">
        <v>0</v>
      </c>
      <c r="X174" s="10" t="s">
        <v>26</v>
      </c>
      <c r="Y174" s="190">
        <v>0</v>
      </c>
      <c r="Z174" s="108"/>
      <c r="AA174" s="190">
        <v>0</v>
      </c>
      <c r="AB174" s="108"/>
      <c r="AC174" s="190" t="s">
        <v>89</v>
      </c>
      <c r="AD174" s="108"/>
      <c r="AE174" s="18" t="s">
        <v>89</v>
      </c>
      <c r="AF174" s="190" t="s">
        <v>180</v>
      </c>
      <c r="AG174" s="108"/>
      <c r="AH174" s="94">
        <v>0</v>
      </c>
      <c r="AI174" s="109"/>
      <c r="AJ174" s="95"/>
      <c r="AK174" s="94">
        <v>0</v>
      </c>
      <c r="AL174" s="95"/>
      <c r="AM174" s="10" t="s">
        <v>26</v>
      </c>
      <c r="AN174" s="94">
        <v>0</v>
      </c>
      <c r="AO174" s="109"/>
      <c r="AP174" s="95"/>
      <c r="AQ174" s="94" t="s">
        <v>26</v>
      </c>
      <c r="AR174" s="95"/>
      <c r="AS174" s="94">
        <v>0</v>
      </c>
      <c r="AT174" s="95"/>
      <c r="AU174" s="94">
        <v>0</v>
      </c>
      <c r="AV174" s="95"/>
      <c r="AW174" s="94" t="s">
        <v>26</v>
      </c>
      <c r="AX174" s="95"/>
      <c r="AY174" s="94">
        <v>0</v>
      </c>
      <c r="AZ174" s="95"/>
      <c r="BA174" s="119" t="s">
        <v>26</v>
      </c>
      <c r="BB174" s="119"/>
      <c r="BC174" s="238"/>
      <c r="BD174" s="239"/>
      <c r="BE174" s="7" t="s">
        <v>25</v>
      </c>
      <c r="BF174" s="29"/>
      <c r="BG174" s="8"/>
      <c r="BH174" s="241"/>
      <c r="BI174" s="88"/>
      <c r="BJ174" s="101"/>
      <c r="BK174" s="89"/>
      <c r="BL174" s="88"/>
      <c r="BM174" s="89"/>
      <c r="BN174" s="10">
        <v>80</v>
      </c>
      <c r="BO174" s="94">
        <v>3</v>
      </c>
      <c r="BP174" s="95"/>
      <c r="BQ174" s="94" t="s">
        <v>31</v>
      </c>
      <c r="BR174" s="95"/>
      <c r="BS174" s="221">
        <v>10</v>
      </c>
      <c r="BT174" s="222"/>
      <c r="BU174" s="10" t="s">
        <v>24</v>
      </c>
      <c r="BV174" s="9">
        <v>40</v>
      </c>
      <c r="BW174" s="9">
        <v>2</v>
      </c>
      <c r="BX174" s="9" t="s">
        <v>31</v>
      </c>
      <c r="BY174" s="9">
        <v>5</v>
      </c>
      <c r="BZ174" s="9" t="s">
        <v>46</v>
      </c>
    </row>
    <row r="175" spans="1:78" ht="26.25" customHeight="1">
      <c r="A175" s="184">
        <v>56</v>
      </c>
      <c r="B175" s="78" t="s">
        <v>183</v>
      </c>
      <c r="C175" s="79"/>
      <c r="D175" s="314" t="s">
        <v>173</v>
      </c>
      <c r="E175" s="290">
        <f>G175+G176+Q175+Q176+Y175+Y176+AI175+AH176+AS175+AS176+BC175+BN175+BN176+BV175+BV176</f>
        <v>130</v>
      </c>
      <c r="F175" s="90">
        <f>J175+J176+S175+S176+AA175+AA176+AK175+AK176+AU175+AU176+BE175+BO175+BO176+BW175+BW176</f>
        <v>5</v>
      </c>
      <c r="G175" s="66">
        <v>25</v>
      </c>
      <c r="H175" s="82"/>
      <c r="I175" s="67"/>
      <c r="J175" s="66">
        <v>0</v>
      </c>
      <c r="K175" s="67"/>
      <c r="L175" s="84" t="s">
        <v>85</v>
      </c>
      <c r="M175" s="66">
        <v>300</v>
      </c>
      <c r="N175" s="82"/>
      <c r="O175" s="67"/>
      <c r="P175" s="84" t="s">
        <v>24</v>
      </c>
      <c r="Q175" s="66">
        <v>0</v>
      </c>
      <c r="R175" s="67"/>
      <c r="S175" s="66">
        <v>0</v>
      </c>
      <c r="T175" s="67"/>
      <c r="U175" s="66" t="s">
        <v>26</v>
      </c>
      <c r="V175" s="67"/>
      <c r="W175" s="84">
        <v>0</v>
      </c>
      <c r="X175" s="84" t="s">
        <v>26</v>
      </c>
      <c r="Y175" s="86">
        <v>5</v>
      </c>
      <c r="Z175" s="87"/>
      <c r="AA175" s="86">
        <v>1</v>
      </c>
      <c r="AB175" s="87"/>
      <c r="AC175" s="86" t="s">
        <v>31</v>
      </c>
      <c r="AD175" s="87"/>
      <c r="AE175" s="90">
        <v>5</v>
      </c>
      <c r="AF175" s="86" t="s">
        <v>24</v>
      </c>
      <c r="AG175" s="87"/>
      <c r="AH175" s="66">
        <v>0</v>
      </c>
      <c r="AI175" s="82"/>
      <c r="AJ175" s="67"/>
      <c r="AK175" s="66">
        <v>0</v>
      </c>
      <c r="AL175" s="67"/>
      <c r="AM175" s="84" t="s">
        <v>26</v>
      </c>
      <c r="AN175" s="66">
        <v>0</v>
      </c>
      <c r="AO175" s="82"/>
      <c r="AP175" s="67"/>
      <c r="AQ175" s="66" t="s">
        <v>26</v>
      </c>
      <c r="AR175" s="67"/>
      <c r="AS175" s="66">
        <v>0</v>
      </c>
      <c r="AT175" s="67"/>
      <c r="AU175" s="66">
        <v>0</v>
      </c>
      <c r="AV175" s="67"/>
      <c r="AW175" s="66" t="s">
        <v>26</v>
      </c>
      <c r="AX175" s="67"/>
      <c r="AY175" s="66">
        <v>0</v>
      </c>
      <c r="AZ175" s="67"/>
      <c r="BA175" s="66" t="s">
        <v>26</v>
      </c>
      <c r="BB175" s="67"/>
      <c r="BC175" s="86">
        <v>20</v>
      </c>
      <c r="BD175" s="87"/>
      <c r="BE175" s="86">
        <v>0</v>
      </c>
      <c r="BF175" s="100"/>
      <c r="BG175" s="87"/>
      <c r="BH175" s="90" t="s">
        <v>85</v>
      </c>
      <c r="BI175" s="86">
        <v>300</v>
      </c>
      <c r="BJ175" s="100"/>
      <c r="BK175" s="87"/>
      <c r="BL175" s="86" t="s">
        <v>24</v>
      </c>
      <c r="BM175" s="87"/>
      <c r="BN175" s="70">
        <v>40</v>
      </c>
      <c r="BO175" s="72">
        <v>2</v>
      </c>
      <c r="BP175" s="73"/>
      <c r="BQ175" s="72" t="s">
        <v>76</v>
      </c>
      <c r="BR175" s="73"/>
      <c r="BS175" s="96">
        <v>10</v>
      </c>
      <c r="BT175" s="97"/>
      <c r="BU175" s="70" t="s">
        <v>90</v>
      </c>
      <c r="BV175" s="90">
        <v>40</v>
      </c>
      <c r="BW175" s="90">
        <v>2</v>
      </c>
      <c r="BX175" s="90" t="s">
        <v>76</v>
      </c>
      <c r="BY175" s="90">
        <v>5</v>
      </c>
      <c r="BZ175" s="90" t="s">
        <v>84</v>
      </c>
    </row>
    <row r="176" spans="1:78" ht="26.25" customHeight="1">
      <c r="A176" s="185"/>
      <c r="B176" s="80"/>
      <c r="C176" s="81"/>
      <c r="D176" s="315"/>
      <c r="E176" s="291"/>
      <c r="F176" s="91"/>
      <c r="G176" s="68"/>
      <c r="H176" s="83"/>
      <c r="I176" s="69"/>
      <c r="J176" s="68"/>
      <c r="K176" s="69"/>
      <c r="L176" s="85"/>
      <c r="M176" s="68"/>
      <c r="N176" s="83"/>
      <c r="O176" s="69"/>
      <c r="P176" s="85"/>
      <c r="Q176" s="68"/>
      <c r="R176" s="69"/>
      <c r="S176" s="68"/>
      <c r="T176" s="69"/>
      <c r="U176" s="68"/>
      <c r="V176" s="69"/>
      <c r="W176" s="85"/>
      <c r="X176" s="85"/>
      <c r="Y176" s="88"/>
      <c r="Z176" s="89"/>
      <c r="AA176" s="88"/>
      <c r="AB176" s="89"/>
      <c r="AC176" s="88"/>
      <c r="AD176" s="89"/>
      <c r="AE176" s="91"/>
      <c r="AF176" s="88"/>
      <c r="AG176" s="89"/>
      <c r="AH176" s="68"/>
      <c r="AI176" s="83"/>
      <c r="AJ176" s="69"/>
      <c r="AK176" s="68"/>
      <c r="AL176" s="69"/>
      <c r="AM176" s="85"/>
      <c r="AN176" s="68"/>
      <c r="AO176" s="83"/>
      <c r="AP176" s="69"/>
      <c r="AQ176" s="68"/>
      <c r="AR176" s="69"/>
      <c r="AS176" s="68"/>
      <c r="AT176" s="69"/>
      <c r="AU176" s="68"/>
      <c r="AV176" s="69"/>
      <c r="AW176" s="68"/>
      <c r="AX176" s="69"/>
      <c r="AY176" s="68"/>
      <c r="AZ176" s="69"/>
      <c r="BA176" s="68"/>
      <c r="BB176" s="69"/>
      <c r="BC176" s="88"/>
      <c r="BD176" s="89"/>
      <c r="BE176" s="88"/>
      <c r="BF176" s="101"/>
      <c r="BG176" s="89"/>
      <c r="BH176" s="91"/>
      <c r="BI176" s="88"/>
      <c r="BJ176" s="101"/>
      <c r="BK176" s="89"/>
      <c r="BL176" s="88"/>
      <c r="BM176" s="89"/>
      <c r="BN176" s="71"/>
      <c r="BO176" s="74"/>
      <c r="BP176" s="75"/>
      <c r="BQ176" s="74"/>
      <c r="BR176" s="75"/>
      <c r="BS176" s="98"/>
      <c r="BT176" s="99"/>
      <c r="BU176" s="71"/>
      <c r="BV176" s="91"/>
      <c r="BW176" s="91"/>
      <c r="BX176" s="91"/>
      <c r="BY176" s="91"/>
      <c r="BZ176" s="91"/>
    </row>
    <row r="177" spans="1:78" ht="27.75" customHeight="1">
      <c r="A177" s="184">
        <v>57</v>
      </c>
      <c r="B177" s="168" t="s">
        <v>115</v>
      </c>
      <c r="C177" s="156"/>
      <c r="D177" s="314" t="s">
        <v>172</v>
      </c>
      <c r="E177" s="290">
        <f>G177+G178+Q177+Q178+Y177+Y178+AI177+AH178+AS177+AS178+BC177+BN177+BN178+BV177+BV178</f>
        <v>60</v>
      </c>
      <c r="F177" s="90">
        <f>J177+J178+S177+S178+AA177+AA178+AK177+AK178+AU177+AU178+BE177+BO177+BO178+BW177+BW178</f>
        <v>2</v>
      </c>
      <c r="G177" s="94">
        <v>15</v>
      </c>
      <c r="H177" s="109"/>
      <c r="I177" s="95"/>
      <c r="J177" s="66">
        <v>0</v>
      </c>
      <c r="K177" s="67"/>
      <c r="L177" s="234" t="s">
        <v>27</v>
      </c>
      <c r="M177" s="66">
        <v>300</v>
      </c>
      <c r="N177" s="82"/>
      <c r="O177" s="67"/>
      <c r="P177" s="84" t="s">
        <v>24</v>
      </c>
      <c r="Q177" s="94">
        <v>0</v>
      </c>
      <c r="R177" s="95"/>
      <c r="S177" s="94">
        <v>0</v>
      </c>
      <c r="T177" s="95"/>
      <c r="U177" s="94" t="s">
        <v>26</v>
      </c>
      <c r="V177" s="95"/>
      <c r="W177" s="10">
        <v>0</v>
      </c>
      <c r="X177" s="10" t="s">
        <v>26</v>
      </c>
      <c r="Y177" s="106">
        <v>10</v>
      </c>
      <c r="Z177" s="108"/>
      <c r="AA177" s="106">
        <v>2</v>
      </c>
      <c r="AB177" s="108"/>
      <c r="AC177" s="106" t="s">
        <v>31</v>
      </c>
      <c r="AD177" s="108"/>
      <c r="AE177" s="22">
        <v>5</v>
      </c>
      <c r="AF177" s="106" t="s">
        <v>24</v>
      </c>
      <c r="AG177" s="108"/>
      <c r="AH177" s="94">
        <v>0</v>
      </c>
      <c r="AI177" s="109"/>
      <c r="AJ177" s="95"/>
      <c r="AK177" s="94">
        <v>0</v>
      </c>
      <c r="AL177" s="95"/>
      <c r="AM177" s="10" t="s">
        <v>26</v>
      </c>
      <c r="AN177" s="94">
        <v>0</v>
      </c>
      <c r="AO177" s="109"/>
      <c r="AP177" s="95"/>
      <c r="AQ177" s="94" t="s">
        <v>26</v>
      </c>
      <c r="AR177" s="95"/>
      <c r="AS177" s="94">
        <v>0</v>
      </c>
      <c r="AT177" s="95"/>
      <c r="AU177" s="94">
        <v>0</v>
      </c>
      <c r="AV177" s="95"/>
      <c r="AW177" s="94" t="s">
        <v>26</v>
      </c>
      <c r="AX177" s="95"/>
      <c r="AY177" s="94">
        <v>0</v>
      </c>
      <c r="AZ177" s="95"/>
      <c r="BA177" s="119" t="s">
        <v>26</v>
      </c>
      <c r="BB177" s="119"/>
      <c r="BC177" s="86">
        <v>20</v>
      </c>
      <c r="BD177" s="87"/>
      <c r="BE177" s="86">
        <v>0</v>
      </c>
      <c r="BF177" s="100"/>
      <c r="BG177" s="87"/>
      <c r="BH177" s="240" t="s">
        <v>27</v>
      </c>
      <c r="BI177" s="86">
        <v>300</v>
      </c>
      <c r="BJ177" s="100"/>
      <c r="BK177" s="87"/>
      <c r="BL177" s="86" t="s">
        <v>24</v>
      </c>
      <c r="BM177" s="87"/>
      <c r="BN177" s="30">
        <v>0</v>
      </c>
      <c r="BO177" s="220">
        <v>0</v>
      </c>
      <c r="BP177" s="95"/>
      <c r="BQ177" s="220" t="s">
        <v>89</v>
      </c>
      <c r="BR177" s="95"/>
      <c r="BS177" s="220" t="s">
        <v>89</v>
      </c>
      <c r="BT177" s="95"/>
      <c r="BU177" s="30" t="s">
        <v>89</v>
      </c>
      <c r="BV177" s="9">
        <v>0</v>
      </c>
      <c r="BW177" s="9">
        <v>0</v>
      </c>
      <c r="BX177" s="9" t="s">
        <v>26</v>
      </c>
      <c r="BY177" s="9">
        <v>0</v>
      </c>
      <c r="BZ177" s="9" t="s">
        <v>26</v>
      </c>
    </row>
    <row r="178" spans="1:78" ht="30" customHeight="1">
      <c r="A178" s="185"/>
      <c r="B178" s="155" t="s">
        <v>116</v>
      </c>
      <c r="C178" s="156"/>
      <c r="D178" s="315"/>
      <c r="E178" s="291"/>
      <c r="F178" s="91"/>
      <c r="G178" s="94">
        <v>15</v>
      </c>
      <c r="H178" s="109"/>
      <c r="I178" s="95"/>
      <c r="J178" s="68"/>
      <c r="K178" s="69"/>
      <c r="L178" s="235"/>
      <c r="M178" s="68"/>
      <c r="N178" s="83"/>
      <c r="O178" s="69"/>
      <c r="P178" s="85"/>
      <c r="Q178" s="94">
        <v>0</v>
      </c>
      <c r="R178" s="95"/>
      <c r="S178" s="94">
        <v>0</v>
      </c>
      <c r="T178" s="95"/>
      <c r="U178" s="94" t="s">
        <v>26</v>
      </c>
      <c r="V178" s="95"/>
      <c r="W178" s="10">
        <v>0</v>
      </c>
      <c r="X178" s="10" t="s">
        <v>26</v>
      </c>
      <c r="Y178" s="190">
        <v>0</v>
      </c>
      <c r="Z178" s="108"/>
      <c r="AA178" s="190">
        <v>0</v>
      </c>
      <c r="AB178" s="108"/>
      <c r="AC178" s="190" t="s">
        <v>89</v>
      </c>
      <c r="AD178" s="108"/>
      <c r="AE178" s="18" t="s">
        <v>89</v>
      </c>
      <c r="AF178" s="190" t="s">
        <v>89</v>
      </c>
      <c r="AG178" s="108"/>
      <c r="AH178" s="94">
        <v>0</v>
      </c>
      <c r="AI178" s="109"/>
      <c r="AJ178" s="95"/>
      <c r="AK178" s="94">
        <v>0</v>
      </c>
      <c r="AL178" s="95"/>
      <c r="AM178" s="10" t="s">
        <v>26</v>
      </c>
      <c r="AN178" s="94">
        <v>0</v>
      </c>
      <c r="AO178" s="109"/>
      <c r="AP178" s="95"/>
      <c r="AQ178" s="94" t="s">
        <v>26</v>
      </c>
      <c r="AR178" s="95"/>
      <c r="AS178" s="94">
        <v>0</v>
      </c>
      <c r="AT178" s="95"/>
      <c r="AU178" s="94">
        <v>0</v>
      </c>
      <c r="AV178" s="95"/>
      <c r="AW178" s="94" t="s">
        <v>26</v>
      </c>
      <c r="AX178" s="95"/>
      <c r="AY178" s="94">
        <v>0</v>
      </c>
      <c r="AZ178" s="95"/>
      <c r="BA178" s="119" t="s">
        <v>26</v>
      </c>
      <c r="BB178" s="119"/>
      <c r="BC178" s="88"/>
      <c r="BD178" s="89"/>
      <c r="BE178" s="88"/>
      <c r="BF178" s="101"/>
      <c r="BG178" s="89"/>
      <c r="BH178" s="241"/>
      <c r="BI178" s="88"/>
      <c r="BJ178" s="101"/>
      <c r="BK178" s="89"/>
      <c r="BL178" s="88"/>
      <c r="BM178" s="89"/>
      <c r="BN178" s="10">
        <v>0</v>
      </c>
      <c r="BO178" s="94">
        <v>0</v>
      </c>
      <c r="BP178" s="95"/>
      <c r="BQ178" s="94">
        <v>0</v>
      </c>
      <c r="BR178" s="95"/>
      <c r="BS178" s="94">
        <v>0</v>
      </c>
      <c r="BT178" s="95"/>
      <c r="BU178" s="10"/>
      <c r="BV178" s="9">
        <v>0</v>
      </c>
      <c r="BW178" s="9">
        <v>0</v>
      </c>
      <c r="BX178" s="9" t="s">
        <v>26</v>
      </c>
      <c r="BY178" s="9">
        <v>0</v>
      </c>
      <c r="BZ178" s="9" t="s">
        <v>26</v>
      </c>
    </row>
    <row r="179" spans="1:78" ht="24.75" customHeight="1">
      <c r="A179" s="143" t="s">
        <v>137</v>
      </c>
      <c r="B179" s="144"/>
      <c r="C179" s="144"/>
      <c r="D179" s="145"/>
      <c r="E179" s="17">
        <f>SUM(E170:E178)</f>
        <v>590</v>
      </c>
      <c r="F179" s="17">
        <f>SUM(F170:F178)</f>
        <v>23</v>
      </c>
      <c r="G179" s="123">
        <f>SUM(G170:G178)</f>
        <v>80</v>
      </c>
      <c r="H179" s="124"/>
      <c r="I179" s="125"/>
      <c r="J179" s="123">
        <f>SUM(J170:J178)</f>
        <v>0</v>
      </c>
      <c r="K179" s="125"/>
      <c r="L179" s="16" t="s">
        <v>42</v>
      </c>
      <c r="M179" s="123" t="s">
        <v>99</v>
      </c>
      <c r="N179" s="124"/>
      <c r="O179" s="125"/>
      <c r="P179" s="16" t="s">
        <v>42</v>
      </c>
      <c r="Q179" s="123">
        <f>SUM(Q170:Q178)</f>
        <v>0</v>
      </c>
      <c r="R179" s="125"/>
      <c r="S179" s="123">
        <f>SUM(S170:S178)</f>
        <v>0</v>
      </c>
      <c r="T179" s="125"/>
      <c r="U179" s="123" t="s">
        <v>42</v>
      </c>
      <c r="V179" s="125"/>
      <c r="W179" s="16" t="s">
        <v>99</v>
      </c>
      <c r="X179" s="16" t="s">
        <v>42</v>
      </c>
      <c r="Y179" s="120">
        <f>SUM(Y170:Y178)</f>
        <v>25</v>
      </c>
      <c r="Z179" s="122"/>
      <c r="AA179" s="120">
        <f>SUM(AA170:AA178)</f>
        <v>4.5</v>
      </c>
      <c r="AB179" s="122"/>
      <c r="AC179" s="120" t="s">
        <v>42</v>
      </c>
      <c r="AD179" s="122"/>
      <c r="AE179" s="17" t="s">
        <v>99</v>
      </c>
      <c r="AF179" s="120" t="s">
        <v>42</v>
      </c>
      <c r="AG179" s="122"/>
      <c r="AH179" s="123">
        <f>SUM(AH170:AH178)</f>
        <v>20</v>
      </c>
      <c r="AI179" s="124"/>
      <c r="AJ179" s="125"/>
      <c r="AK179" s="123">
        <f>SUM(AK170:AK178)</f>
        <v>1.5</v>
      </c>
      <c r="AL179" s="125"/>
      <c r="AM179" s="16" t="s">
        <v>42</v>
      </c>
      <c r="AN179" s="123" t="s">
        <v>99</v>
      </c>
      <c r="AO179" s="124"/>
      <c r="AP179" s="125"/>
      <c r="AQ179" s="123" t="s">
        <v>42</v>
      </c>
      <c r="AR179" s="125"/>
      <c r="AS179" s="123">
        <f>SUM(AS170:AS178)</f>
        <v>0</v>
      </c>
      <c r="AT179" s="125"/>
      <c r="AU179" s="123">
        <f>SUM(AU170:AU178)</f>
        <v>0</v>
      </c>
      <c r="AV179" s="125"/>
      <c r="AW179" s="123" t="s">
        <v>42</v>
      </c>
      <c r="AX179" s="125"/>
      <c r="AY179" s="123" t="s">
        <v>99</v>
      </c>
      <c r="AZ179" s="125"/>
      <c r="BA179" s="189" t="s">
        <v>42</v>
      </c>
      <c r="BB179" s="189"/>
      <c r="BC179" s="120">
        <f>SUM(BC170:BC178)</f>
        <v>85</v>
      </c>
      <c r="BD179" s="122"/>
      <c r="BE179" s="120">
        <f>SUM(BE170:BE178)</f>
        <v>0</v>
      </c>
      <c r="BF179" s="121"/>
      <c r="BG179" s="122"/>
      <c r="BH179" s="17" t="s">
        <v>42</v>
      </c>
      <c r="BI179" s="120" t="s">
        <v>99</v>
      </c>
      <c r="BJ179" s="121"/>
      <c r="BK179" s="122"/>
      <c r="BL179" s="120" t="s">
        <v>42</v>
      </c>
      <c r="BM179" s="122"/>
      <c r="BN179" s="16">
        <f>SUM(BN170:BN178)</f>
        <v>160</v>
      </c>
      <c r="BO179" s="123">
        <f>SUM(BO170:BO178)</f>
        <v>7</v>
      </c>
      <c r="BP179" s="125"/>
      <c r="BQ179" s="123" t="s">
        <v>42</v>
      </c>
      <c r="BR179" s="125"/>
      <c r="BS179" s="123" t="s">
        <v>99</v>
      </c>
      <c r="BT179" s="125"/>
      <c r="BU179" s="16" t="s">
        <v>42</v>
      </c>
      <c r="BV179" s="17">
        <f>SUM(BV170:BV178)</f>
        <v>220</v>
      </c>
      <c r="BW179" s="17">
        <f>SUM(BW170:BW178)</f>
        <v>10</v>
      </c>
      <c r="BX179" s="17" t="s">
        <v>42</v>
      </c>
      <c r="BY179" s="17" t="s">
        <v>99</v>
      </c>
      <c r="BZ179" s="17" t="s">
        <v>42</v>
      </c>
    </row>
    <row r="180" spans="1:78" ht="24.75" customHeight="1">
      <c r="A180" s="137" t="s">
        <v>65</v>
      </c>
      <c r="B180" s="138"/>
      <c r="C180" s="138"/>
      <c r="D180" s="139"/>
      <c r="E180" s="20">
        <f>E164+E168+E179</f>
        <v>770</v>
      </c>
      <c r="F180" s="20">
        <f>F164+F168+F179</f>
        <v>30</v>
      </c>
      <c r="G180" s="131">
        <f>G164+G168+G179</f>
        <v>90</v>
      </c>
      <c r="H180" s="197"/>
      <c r="I180" s="132"/>
      <c r="J180" s="131">
        <f>J164+J168+J179</f>
        <v>0</v>
      </c>
      <c r="K180" s="132"/>
      <c r="L180" s="20" t="s">
        <v>42</v>
      </c>
      <c r="M180" s="131" t="s">
        <v>99</v>
      </c>
      <c r="N180" s="197"/>
      <c r="O180" s="132"/>
      <c r="P180" s="16" t="s">
        <v>42</v>
      </c>
      <c r="Q180" s="131">
        <f>Q164+Q168+Q179</f>
        <v>0</v>
      </c>
      <c r="R180" s="132"/>
      <c r="S180" s="131">
        <f>S164+S168+S179</f>
        <v>0</v>
      </c>
      <c r="T180" s="132"/>
      <c r="U180" s="131" t="s">
        <v>42</v>
      </c>
      <c r="V180" s="132"/>
      <c r="W180" s="20" t="s">
        <v>99</v>
      </c>
      <c r="X180" s="16" t="s">
        <v>42</v>
      </c>
      <c r="Y180" s="131">
        <f>Y164+Y168+Y179</f>
        <v>55</v>
      </c>
      <c r="Z180" s="132"/>
      <c r="AA180" s="131">
        <f>AA164+AA168+AA179</f>
        <v>6.5</v>
      </c>
      <c r="AB180" s="132"/>
      <c r="AC180" s="131" t="s">
        <v>42</v>
      </c>
      <c r="AD180" s="132"/>
      <c r="AE180" s="20" t="s">
        <v>99</v>
      </c>
      <c r="AF180" s="123" t="s">
        <v>42</v>
      </c>
      <c r="AG180" s="125"/>
      <c r="AH180" s="242">
        <f>AH164+AH168+AH179</f>
        <v>25</v>
      </c>
      <c r="AI180" s="243"/>
      <c r="AJ180" s="244"/>
      <c r="AK180" s="242">
        <f>AK164+AK168+AK179</f>
        <v>2.5</v>
      </c>
      <c r="AL180" s="244"/>
      <c r="AM180" s="20" t="s">
        <v>42</v>
      </c>
      <c r="AN180" s="131" t="s">
        <v>99</v>
      </c>
      <c r="AO180" s="197"/>
      <c r="AP180" s="132"/>
      <c r="AQ180" s="123" t="s">
        <v>42</v>
      </c>
      <c r="AR180" s="125"/>
      <c r="AS180" s="131">
        <f>AS164+AS168+AS179</f>
        <v>0</v>
      </c>
      <c r="AT180" s="132"/>
      <c r="AU180" s="131">
        <f>AU164+AU168+AU179</f>
        <v>0</v>
      </c>
      <c r="AV180" s="132"/>
      <c r="AW180" s="131" t="s">
        <v>42</v>
      </c>
      <c r="AX180" s="132"/>
      <c r="AY180" s="131" t="s">
        <v>99</v>
      </c>
      <c r="AZ180" s="132"/>
      <c r="BA180" s="189" t="s">
        <v>42</v>
      </c>
      <c r="BB180" s="189"/>
      <c r="BC180" s="131">
        <f>BC164+BC168+BC179</f>
        <v>100</v>
      </c>
      <c r="BD180" s="132"/>
      <c r="BE180" s="131">
        <f>BE164+BE168+BE179</f>
        <v>0</v>
      </c>
      <c r="BF180" s="197"/>
      <c r="BG180" s="132"/>
      <c r="BH180" s="20" t="s">
        <v>42</v>
      </c>
      <c r="BI180" s="131" t="s">
        <v>99</v>
      </c>
      <c r="BJ180" s="197"/>
      <c r="BK180" s="132"/>
      <c r="BL180" s="123" t="s">
        <v>42</v>
      </c>
      <c r="BM180" s="125"/>
      <c r="BN180" s="20">
        <f>BN164+BN168+BN179</f>
        <v>220</v>
      </c>
      <c r="BO180" s="131">
        <f>BO164+BO168+BO179</f>
        <v>9</v>
      </c>
      <c r="BP180" s="132"/>
      <c r="BQ180" s="131" t="s">
        <v>42</v>
      </c>
      <c r="BR180" s="132"/>
      <c r="BS180" s="131" t="s">
        <v>99</v>
      </c>
      <c r="BT180" s="132"/>
      <c r="BU180" s="16" t="s">
        <v>42</v>
      </c>
      <c r="BV180" s="20">
        <f>BV164+BV168+BV179</f>
        <v>280</v>
      </c>
      <c r="BW180" s="20">
        <f>BW164+BW168+BW179</f>
        <v>12</v>
      </c>
      <c r="BX180" s="20" t="s">
        <v>42</v>
      </c>
      <c r="BY180" s="20" t="s">
        <v>99</v>
      </c>
      <c r="BZ180" s="16" t="s">
        <v>42</v>
      </c>
    </row>
    <row r="181" spans="1:78" ht="14.1" customHeight="1">
      <c r="A181" s="140"/>
      <c r="B181" s="141"/>
      <c r="C181" s="141"/>
      <c r="D181" s="142"/>
      <c r="E181" s="126" t="s">
        <v>158</v>
      </c>
      <c r="F181" s="127"/>
      <c r="G181" s="127"/>
      <c r="H181" s="127"/>
      <c r="I181" s="127"/>
      <c r="J181" s="127"/>
      <c r="K181" s="127"/>
      <c r="L181" s="127"/>
      <c r="M181" s="92">
        <v>2</v>
      </c>
      <c r="N181" s="92"/>
      <c r="O181" s="92"/>
      <c r="P181" s="93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</row>
    <row r="182" spans="1:78" s="5" customFormat="1" ht="15" customHeight="1">
      <c r="A182" s="3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</row>
    <row r="183" spans="1:78" s="5" customFormat="1" ht="15.95" customHeight="1">
      <c r="A183" s="134" t="s">
        <v>1</v>
      </c>
      <c r="B183" s="173" t="s">
        <v>2</v>
      </c>
      <c r="C183" s="174"/>
      <c r="D183" s="134" t="s">
        <v>3</v>
      </c>
      <c r="E183" s="110" t="s">
        <v>4</v>
      </c>
      <c r="F183" s="112"/>
      <c r="G183" s="113" t="s">
        <v>66</v>
      </c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5"/>
    </row>
    <row r="184" spans="1:78" s="5" customFormat="1" ht="15.95" customHeight="1">
      <c r="A184" s="135"/>
      <c r="B184" s="175"/>
      <c r="C184" s="176"/>
      <c r="D184" s="135"/>
      <c r="E184" s="165" t="s">
        <v>6</v>
      </c>
      <c r="F184" s="165" t="s">
        <v>7</v>
      </c>
      <c r="G184" s="116" t="s">
        <v>8</v>
      </c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8"/>
      <c r="BN184" s="116" t="s">
        <v>9</v>
      </c>
      <c r="BO184" s="117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8"/>
    </row>
    <row r="185" spans="1:78" ht="12.95" customHeight="1">
      <c r="A185" s="135"/>
      <c r="B185" s="175"/>
      <c r="C185" s="176"/>
      <c r="D185" s="135"/>
      <c r="E185" s="166"/>
      <c r="F185" s="166"/>
      <c r="G185" s="169" t="s">
        <v>10</v>
      </c>
      <c r="H185" s="170"/>
      <c r="I185" s="170"/>
      <c r="J185" s="170"/>
      <c r="K185" s="170"/>
      <c r="L185" s="170"/>
      <c r="M185" s="170"/>
      <c r="N185" s="170"/>
      <c r="O185" s="170"/>
      <c r="P185" s="171"/>
      <c r="Q185" s="169" t="s">
        <v>11</v>
      </c>
      <c r="R185" s="170"/>
      <c r="S185" s="170"/>
      <c r="T185" s="170"/>
      <c r="U185" s="170"/>
      <c r="V185" s="170"/>
      <c r="W185" s="170"/>
      <c r="X185" s="171"/>
      <c r="Y185" s="116" t="s">
        <v>12</v>
      </c>
      <c r="Z185" s="117"/>
      <c r="AA185" s="117"/>
      <c r="AB185" s="117"/>
      <c r="AC185" s="117"/>
      <c r="AD185" s="117"/>
      <c r="AE185" s="117"/>
      <c r="AF185" s="117"/>
      <c r="AG185" s="118"/>
      <c r="AH185" s="169" t="s">
        <v>13</v>
      </c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1"/>
      <c r="AS185" s="169" t="s">
        <v>14</v>
      </c>
      <c r="AT185" s="170"/>
      <c r="AU185" s="170"/>
      <c r="AV185" s="170"/>
      <c r="AW185" s="170"/>
      <c r="AX185" s="170"/>
      <c r="AY185" s="170"/>
      <c r="AZ185" s="170"/>
      <c r="BA185" s="170"/>
      <c r="BB185" s="171"/>
      <c r="BC185" s="110" t="s">
        <v>15</v>
      </c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2"/>
      <c r="BN185" s="169" t="s">
        <v>16</v>
      </c>
      <c r="BO185" s="170"/>
      <c r="BP185" s="170"/>
      <c r="BQ185" s="170"/>
      <c r="BR185" s="170"/>
      <c r="BS185" s="170"/>
      <c r="BT185" s="170"/>
      <c r="BU185" s="171"/>
      <c r="BV185" s="116" t="s">
        <v>9</v>
      </c>
      <c r="BW185" s="117"/>
      <c r="BX185" s="117"/>
      <c r="BY185" s="117"/>
      <c r="BZ185" s="118"/>
    </row>
    <row r="186" spans="1:78" ht="36.75" customHeight="1">
      <c r="A186" s="136"/>
      <c r="B186" s="177"/>
      <c r="C186" s="178"/>
      <c r="D186" s="136"/>
      <c r="E186" s="167"/>
      <c r="F186" s="167"/>
      <c r="G186" s="152" t="s">
        <v>17</v>
      </c>
      <c r="H186" s="153"/>
      <c r="I186" s="154"/>
      <c r="J186" s="152" t="s">
        <v>7</v>
      </c>
      <c r="K186" s="154"/>
      <c r="L186" s="13" t="s">
        <v>18</v>
      </c>
      <c r="M186" s="152" t="s">
        <v>19</v>
      </c>
      <c r="N186" s="153"/>
      <c r="O186" s="154"/>
      <c r="P186" s="13" t="s">
        <v>20</v>
      </c>
      <c r="Q186" s="152" t="s">
        <v>17</v>
      </c>
      <c r="R186" s="154"/>
      <c r="S186" s="152" t="s">
        <v>7</v>
      </c>
      <c r="T186" s="154"/>
      <c r="U186" s="152" t="s">
        <v>18</v>
      </c>
      <c r="V186" s="154"/>
      <c r="W186" s="13" t="s">
        <v>19</v>
      </c>
      <c r="X186" s="13" t="s">
        <v>20</v>
      </c>
      <c r="Y186" s="159" t="s">
        <v>17</v>
      </c>
      <c r="Z186" s="160"/>
      <c r="AA186" s="159" t="s">
        <v>7</v>
      </c>
      <c r="AB186" s="160"/>
      <c r="AC186" s="159" t="s">
        <v>18</v>
      </c>
      <c r="AD186" s="160"/>
      <c r="AE186" s="11" t="s">
        <v>19</v>
      </c>
      <c r="AF186" s="159" t="s">
        <v>20</v>
      </c>
      <c r="AG186" s="160"/>
      <c r="AH186" s="152" t="s">
        <v>17</v>
      </c>
      <c r="AI186" s="153"/>
      <c r="AJ186" s="154"/>
      <c r="AK186" s="152" t="s">
        <v>7</v>
      </c>
      <c r="AL186" s="154"/>
      <c r="AM186" s="13" t="s">
        <v>18</v>
      </c>
      <c r="AN186" s="152" t="s">
        <v>19</v>
      </c>
      <c r="AO186" s="153"/>
      <c r="AP186" s="154"/>
      <c r="AQ186" s="152" t="s">
        <v>20</v>
      </c>
      <c r="AR186" s="154"/>
      <c r="AS186" s="152" t="s">
        <v>17</v>
      </c>
      <c r="AT186" s="154"/>
      <c r="AU186" s="152" t="s">
        <v>7</v>
      </c>
      <c r="AV186" s="154"/>
      <c r="AW186" s="152" t="s">
        <v>18</v>
      </c>
      <c r="AX186" s="154"/>
      <c r="AY186" s="152" t="s">
        <v>19</v>
      </c>
      <c r="AZ186" s="154"/>
      <c r="BA186" s="172" t="s">
        <v>20</v>
      </c>
      <c r="BB186" s="172"/>
      <c r="BC186" s="159" t="s">
        <v>17</v>
      </c>
      <c r="BD186" s="160"/>
      <c r="BE186" s="159" t="s">
        <v>7</v>
      </c>
      <c r="BF186" s="180"/>
      <c r="BG186" s="160"/>
      <c r="BH186" s="11" t="s">
        <v>18</v>
      </c>
      <c r="BI186" s="159" t="s">
        <v>19</v>
      </c>
      <c r="BJ186" s="180"/>
      <c r="BK186" s="160"/>
      <c r="BL186" s="159" t="s">
        <v>20</v>
      </c>
      <c r="BM186" s="160"/>
      <c r="BN186" s="13" t="s">
        <v>17</v>
      </c>
      <c r="BO186" s="152" t="s">
        <v>7</v>
      </c>
      <c r="BP186" s="154"/>
      <c r="BQ186" s="152" t="s">
        <v>18</v>
      </c>
      <c r="BR186" s="154"/>
      <c r="BS186" s="152" t="s">
        <v>19</v>
      </c>
      <c r="BT186" s="154"/>
      <c r="BU186" s="13" t="s">
        <v>20</v>
      </c>
      <c r="BV186" s="11" t="s">
        <v>17</v>
      </c>
      <c r="BW186" s="11" t="s">
        <v>7</v>
      </c>
      <c r="BX186" s="11" t="s">
        <v>18</v>
      </c>
      <c r="BY186" s="11" t="s">
        <v>19</v>
      </c>
      <c r="BZ186" s="11" t="s">
        <v>20</v>
      </c>
    </row>
    <row r="187" spans="1:78" ht="18" customHeight="1">
      <c r="A187" s="128" t="s">
        <v>163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30"/>
    </row>
    <row r="188" spans="1:78" s="58" customFormat="1" ht="30" customHeight="1">
      <c r="A188" s="59">
        <v>58</v>
      </c>
      <c r="B188" s="205" t="s">
        <v>185</v>
      </c>
      <c r="C188" s="229"/>
      <c r="D188" s="55" t="s">
        <v>174</v>
      </c>
      <c r="E188" s="9">
        <f>G188+Q188+Y188+AH188+AS188+BC188+BN188+BV188</f>
        <v>100</v>
      </c>
      <c r="F188" s="9">
        <f>J188+S188+AA188+AK188+AU188+BE188+BO188+BW188</f>
        <v>4</v>
      </c>
      <c r="G188" s="223">
        <v>0</v>
      </c>
      <c r="H188" s="233"/>
      <c r="I188" s="224"/>
      <c r="J188" s="223">
        <v>0</v>
      </c>
      <c r="K188" s="224"/>
      <c r="L188" s="56" t="s">
        <v>152</v>
      </c>
      <c r="M188" s="223">
        <v>0</v>
      </c>
      <c r="N188" s="233"/>
      <c r="O188" s="224"/>
      <c r="P188" s="56" t="s">
        <v>152</v>
      </c>
      <c r="Q188" s="223">
        <v>0</v>
      </c>
      <c r="R188" s="224"/>
      <c r="S188" s="223">
        <v>0</v>
      </c>
      <c r="T188" s="224"/>
      <c r="U188" s="223" t="s">
        <v>152</v>
      </c>
      <c r="V188" s="224"/>
      <c r="W188" s="56">
        <v>0</v>
      </c>
      <c r="X188" s="56" t="s">
        <v>152</v>
      </c>
      <c r="Y188" s="227">
        <v>0</v>
      </c>
      <c r="Z188" s="228"/>
      <c r="AA188" s="227">
        <v>0</v>
      </c>
      <c r="AB188" s="228"/>
      <c r="AC188" s="227" t="s">
        <v>152</v>
      </c>
      <c r="AD188" s="228"/>
      <c r="AE188" s="57">
        <v>0</v>
      </c>
      <c r="AF188" s="227" t="s">
        <v>152</v>
      </c>
      <c r="AG188" s="228"/>
      <c r="AH188" s="223">
        <v>0</v>
      </c>
      <c r="AI188" s="233"/>
      <c r="AJ188" s="224"/>
      <c r="AK188" s="223">
        <v>0</v>
      </c>
      <c r="AL188" s="224"/>
      <c r="AM188" s="56" t="s">
        <v>152</v>
      </c>
      <c r="AN188" s="223">
        <v>0</v>
      </c>
      <c r="AO188" s="233"/>
      <c r="AP188" s="224"/>
      <c r="AQ188" s="223" t="s">
        <v>152</v>
      </c>
      <c r="AR188" s="224"/>
      <c r="AS188" s="223">
        <v>0</v>
      </c>
      <c r="AT188" s="224"/>
      <c r="AU188" s="223">
        <v>0</v>
      </c>
      <c r="AV188" s="224"/>
      <c r="AW188" s="223" t="s">
        <v>152</v>
      </c>
      <c r="AX188" s="224"/>
      <c r="AY188" s="223">
        <v>0</v>
      </c>
      <c r="AZ188" s="224"/>
      <c r="BA188" s="313" t="s">
        <v>152</v>
      </c>
      <c r="BB188" s="313"/>
      <c r="BC188" s="227">
        <v>0</v>
      </c>
      <c r="BD188" s="228"/>
      <c r="BE188" s="227">
        <v>0</v>
      </c>
      <c r="BF188" s="245"/>
      <c r="BG188" s="228"/>
      <c r="BH188" s="57" t="s">
        <v>152</v>
      </c>
      <c r="BI188" s="227">
        <v>0</v>
      </c>
      <c r="BJ188" s="245"/>
      <c r="BK188" s="228"/>
      <c r="BL188" s="227" t="s">
        <v>152</v>
      </c>
      <c r="BM188" s="228"/>
      <c r="BN188" s="56">
        <v>0</v>
      </c>
      <c r="BO188" s="223">
        <v>0</v>
      </c>
      <c r="BP188" s="224"/>
      <c r="BQ188" s="223" t="s">
        <v>152</v>
      </c>
      <c r="BR188" s="224"/>
      <c r="BS188" s="223">
        <v>0</v>
      </c>
      <c r="BT188" s="224"/>
      <c r="BU188" s="56" t="s">
        <v>152</v>
      </c>
      <c r="BV188" s="57">
        <v>100</v>
      </c>
      <c r="BW188" s="57">
        <v>4</v>
      </c>
      <c r="BX188" s="57" t="s">
        <v>153</v>
      </c>
      <c r="BY188" s="57">
        <v>5</v>
      </c>
      <c r="BZ188" s="57" t="s">
        <v>155</v>
      </c>
    </row>
    <row r="189" spans="1:78" ht="24" customHeight="1">
      <c r="A189" s="146" t="s">
        <v>141</v>
      </c>
      <c r="B189" s="147"/>
      <c r="C189" s="147"/>
      <c r="D189" s="148"/>
      <c r="E189" s="17">
        <f>SUM(E188)</f>
        <v>100</v>
      </c>
      <c r="F189" s="17">
        <f>SUM(F188)</f>
        <v>4</v>
      </c>
      <c r="G189" s="123">
        <f>SUM(G188)</f>
        <v>0</v>
      </c>
      <c r="H189" s="124"/>
      <c r="I189" s="125"/>
      <c r="J189" s="123">
        <f>SUM(J188)</f>
        <v>0</v>
      </c>
      <c r="K189" s="125"/>
      <c r="L189" s="16" t="s">
        <v>42</v>
      </c>
      <c r="M189" s="123" t="s">
        <v>99</v>
      </c>
      <c r="N189" s="124"/>
      <c r="O189" s="125"/>
      <c r="P189" s="16" t="s">
        <v>42</v>
      </c>
      <c r="Q189" s="123">
        <f>SUM(Q188)</f>
        <v>0</v>
      </c>
      <c r="R189" s="125"/>
      <c r="S189" s="123">
        <f>SUM(S188)</f>
        <v>0</v>
      </c>
      <c r="T189" s="125"/>
      <c r="U189" s="123" t="s">
        <v>42</v>
      </c>
      <c r="V189" s="125"/>
      <c r="W189" s="16" t="s">
        <v>99</v>
      </c>
      <c r="X189" s="16" t="s">
        <v>42</v>
      </c>
      <c r="Y189" s="120">
        <f>SUM(Y188)</f>
        <v>0</v>
      </c>
      <c r="Z189" s="122"/>
      <c r="AA189" s="195">
        <f>SUM(AA188)</f>
        <v>0</v>
      </c>
      <c r="AB189" s="196"/>
      <c r="AC189" s="120" t="s">
        <v>42</v>
      </c>
      <c r="AD189" s="122"/>
      <c r="AE189" s="19" t="s">
        <v>99</v>
      </c>
      <c r="AF189" s="120" t="s">
        <v>42</v>
      </c>
      <c r="AG189" s="122"/>
      <c r="AH189" s="246">
        <f>SUM(AH188)</f>
        <v>0</v>
      </c>
      <c r="AI189" s="247"/>
      <c r="AJ189" s="248"/>
      <c r="AK189" s="246">
        <f>SUM(AK188)</f>
        <v>0</v>
      </c>
      <c r="AL189" s="248"/>
      <c r="AM189" s="16" t="s">
        <v>42</v>
      </c>
      <c r="AN189" s="123" t="s">
        <v>99</v>
      </c>
      <c r="AO189" s="124"/>
      <c r="AP189" s="125"/>
      <c r="AQ189" s="123" t="s">
        <v>42</v>
      </c>
      <c r="AR189" s="125"/>
      <c r="AS189" s="123">
        <f>SUM(AS188)</f>
        <v>0</v>
      </c>
      <c r="AT189" s="125"/>
      <c r="AU189" s="123">
        <f>SUM(AU188)</f>
        <v>0</v>
      </c>
      <c r="AV189" s="125"/>
      <c r="AW189" s="123" t="s">
        <v>42</v>
      </c>
      <c r="AX189" s="125"/>
      <c r="AY189" s="123" t="s">
        <v>99</v>
      </c>
      <c r="AZ189" s="125"/>
      <c r="BA189" s="189" t="s">
        <v>42</v>
      </c>
      <c r="BB189" s="189"/>
      <c r="BC189" s="120">
        <f>SUM(BC188)</f>
        <v>0</v>
      </c>
      <c r="BD189" s="122"/>
      <c r="BE189" s="120">
        <f>SUM(BE188)</f>
        <v>0</v>
      </c>
      <c r="BF189" s="121"/>
      <c r="BG189" s="122"/>
      <c r="BH189" s="17" t="s">
        <v>42</v>
      </c>
      <c r="BI189" s="120" t="s">
        <v>99</v>
      </c>
      <c r="BJ189" s="121"/>
      <c r="BK189" s="122"/>
      <c r="BL189" s="120" t="s">
        <v>42</v>
      </c>
      <c r="BM189" s="122"/>
      <c r="BN189" s="16">
        <f>SUM(BN188)</f>
        <v>0</v>
      </c>
      <c r="BO189" s="123">
        <f>SUM(BO188)</f>
        <v>0</v>
      </c>
      <c r="BP189" s="125"/>
      <c r="BQ189" s="123" t="s">
        <v>42</v>
      </c>
      <c r="BR189" s="125"/>
      <c r="BS189" s="123" t="s">
        <v>99</v>
      </c>
      <c r="BT189" s="125"/>
      <c r="BU189" s="16" t="s">
        <v>42</v>
      </c>
      <c r="BV189" s="17">
        <f>SUM(BV188)</f>
        <v>100</v>
      </c>
      <c r="BW189" s="17">
        <f>SUM(BW188)</f>
        <v>4</v>
      </c>
      <c r="BX189" s="17" t="s">
        <v>42</v>
      </c>
      <c r="BY189" s="17" t="s">
        <v>99</v>
      </c>
      <c r="BZ189" s="17" t="s">
        <v>42</v>
      </c>
    </row>
    <row r="190" spans="1:78" ht="17.25" customHeight="1">
      <c r="A190" s="128" t="s">
        <v>164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30"/>
    </row>
    <row r="191" spans="1:78" ht="40.5" customHeight="1">
      <c r="A191" s="14">
        <v>59</v>
      </c>
      <c r="B191" s="232" t="s">
        <v>146</v>
      </c>
      <c r="C191" s="156"/>
      <c r="D191" s="1" t="s">
        <v>143</v>
      </c>
      <c r="E191" s="9">
        <f>G191+Q191+Y191+AH191+AS191+BC191+BN191+BV191</f>
        <v>0</v>
      </c>
      <c r="F191" s="9">
        <f>J191+S191+AA191+AK191+AU191+BE191+BO191+BW191</f>
        <v>5</v>
      </c>
      <c r="G191" s="94">
        <v>0</v>
      </c>
      <c r="H191" s="109"/>
      <c r="I191" s="95"/>
      <c r="J191" s="94">
        <v>0</v>
      </c>
      <c r="K191" s="95"/>
      <c r="L191" s="10" t="s">
        <v>26</v>
      </c>
      <c r="M191" s="94">
        <v>0</v>
      </c>
      <c r="N191" s="109"/>
      <c r="O191" s="95"/>
      <c r="P191" s="10" t="s">
        <v>26</v>
      </c>
      <c r="Q191" s="94">
        <v>0</v>
      </c>
      <c r="R191" s="95"/>
      <c r="S191" s="94">
        <v>0</v>
      </c>
      <c r="T191" s="95"/>
      <c r="U191" s="94" t="s">
        <v>26</v>
      </c>
      <c r="V191" s="95"/>
      <c r="W191" s="10">
        <v>0</v>
      </c>
      <c r="X191" s="10" t="s">
        <v>26</v>
      </c>
      <c r="Y191" s="106">
        <v>0</v>
      </c>
      <c r="Z191" s="108"/>
      <c r="AA191" s="106">
        <v>0</v>
      </c>
      <c r="AB191" s="108"/>
      <c r="AC191" s="106" t="s">
        <v>26</v>
      </c>
      <c r="AD191" s="108"/>
      <c r="AE191" s="9">
        <v>0</v>
      </c>
      <c r="AF191" s="106" t="s">
        <v>26</v>
      </c>
      <c r="AG191" s="108"/>
      <c r="AH191" s="94">
        <v>0</v>
      </c>
      <c r="AI191" s="109"/>
      <c r="AJ191" s="95"/>
      <c r="AK191" s="94">
        <v>5</v>
      </c>
      <c r="AL191" s="95"/>
      <c r="AM191" s="10" t="s">
        <v>27</v>
      </c>
      <c r="AN191" s="94">
        <v>300</v>
      </c>
      <c r="AO191" s="109"/>
      <c r="AP191" s="95"/>
      <c r="AQ191" s="94" t="s">
        <v>46</v>
      </c>
      <c r="AR191" s="95"/>
      <c r="AS191" s="94">
        <v>0</v>
      </c>
      <c r="AT191" s="95"/>
      <c r="AU191" s="94">
        <v>0</v>
      </c>
      <c r="AV191" s="95"/>
      <c r="AW191" s="94" t="s">
        <v>26</v>
      </c>
      <c r="AX191" s="95"/>
      <c r="AY191" s="94">
        <v>0</v>
      </c>
      <c r="AZ191" s="95"/>
      <c r="BA191" s="119" t="s">
        <v>26</v>
      </c>
      <c r="BB191" s="119"/>
      <c r="BC191" s="106">
        <v>0</v>
      </c>
      <c r="BD191" s="108"/>
      <c r="BE191" s="106">
        <v>0</v>
      </c>
      <c r="BF191" s="107"/>
      <c r="BG191" s="108"/>
      <c r="BH191" s="9" t="s">
        <v>26</v>
      </c>
      <c r="BI191" s="106">
        <v>0</v>
      </c>
      <c r="BJ191" s="107"/>
      <c r="BK191" s="108"/>
      <c r="BL191" s="106" t="s">
        <v>26</v>
      </c>
      <c r="BM191" s="108"/>
      <c r="BN191" s="10">
        <v>0</v>
      </c>
      <c r="BO191" s="94">
        <v>0</v>
      </c>
      <c r="BP191" s="95"/>
      <c r="BQ191" s="94" t="s">
        <v>26</v>
      </c>
      <c r="BR191" s="95"/>
      <c r="BS191" s="94">
        <v>0</v>
      </c>
      <c r="BT191" s="95"/>
      <c r="BU191" s="10" t="s">
        <v>26</v>
      </c>
      <c r="BV191" s="9">
        <v>0</v>
      </c>
      <c r="BW191" s="9">
        <v>0</v>
      </c>
      <c r="BX191" s="9" t="s">
        <v>26</v>
      </c>
      <c r="BY191" s="9">
        <v>0</v>
      </c>
      <c r="BZ191" s="9" t="s">
        <v>26</v>
      </c>
    </row>
    <row r="192" spans="1:78" ht="27.75" customHeight="1">
      <c r="A192" s="134">
        <v>60</v>
      </c>
      <c r="B192" s="168" t="s">
        <v>117</v>
      </c>
      <c r="C192" s="156"/>
      <c r="D192" s="314" t="s">
        <v>67</v>
      </c>
      <c r="E192" s="290">
        <f>G192+G193+Q192+Q193+Y192+Y193+AI192+AH193+AS192+AS193+BC192+BN192+BN193+BV192+BV193</f>
        <v>220</v>
      </c>
      <c r="F192" s="90">
        <f>J192+J193+S192+S193+AA192+AA193+AK192+AK193+AU192+AU193+BE192+BO192+BO193+BW192+BW193</f>
        <v>8</v>
      </c>
      <c r="G192" s="94">
        <v>15</v>
      </c>
      <c r="H192" s="109"/>
      <c r="I192" s="95"/>
      <c r="J192" s="66">
        <v>2</v>
      </c>
      <c r="K192" s="6">
        <f>SUM(J192)</f>
        <v>2</v>
      </c>
      <c r="L192" s="33"/>
      <c r="M192" s="66">
        <v>300</v>
      </c>
      <c r="N192" s="82"/>
      <c r="O192" s="67"/>
      <c r="P192" s="84" t="s">
        <v>24</v>
      </c>
      <c r="Q192" s="94">
        <v>0</v>
      </c>
      <c r="R192" s="95"/>
      <c r="S192" s="94">
        <v>0</v>
      </c>
      <c r="T192" s="95"/>
      <c r="U192" s="94" t="s">
        <v>26</v>
      </c>
      <c r="V192" s="95"/>
      <c r="W192" s="10">
        <v>0</v>
      </c>
      <c r="X192" s="10" t="s">
        <v>26</v>
      </c>
      <c r="Y192" s="106">
        <v>10</v>
      </c>
      <c r="Z192" s="108"/>
      <c r="AA192" s="106">
        <v>0</v>
      </c>
      <c r="AB192" s="108"/>
      <c r="AC192" s="106" t="s">
        <v>85</v>
      </c>
      <c r="AD192" s="108"/>
      <c r="AE192" s="9">
        <v>5</v>
      </c>
      <c r="AF192" s="106" t="s">
        <v>90</v>
      </c>
      <c r="AG192" s="108"/>
      <c r="AH192" s="94">
        <v>0</v>
      </c>
      <c r="AI192" s="109"/>
      <c r="AJ192" s="95"/>
      <c r="AK192" s="94">
        <v>0</v>
      </c>
      <c r="AL192" s="95"/>
      <c r="AM192" s="10" t="s">
        <v>26</v>
      </c>
      <c r="AN192" s="94">
        <v>0</v>
      </c>
      <c r="AO192" s="109"/>
      <c r="AP192" s="95"/>
      <c r="AQ192" s="94" t="s">
        <v>26</v>
      </c>
      <c r="AR192" s="95"/>
      <c r="AS192" s="94">
        <v>0</v>
      </c>
      <c r="AT192" s="95"/>
      <c r="AU192" s="94">
        <v>0</v>
      </c>
      <c r="AV192" s="95"/>
      <c r="AW192" s="94" t="s">
        <v>26</v>
      </c>
      <c r="AX192" s="95"/>
      <c r="AY192" s="94">
        <v>0</v>
      </c>
      <c r="AZ192" s="95"/>
      <c r="BA192" s="119" t="s">
        <v>26</v>
      </c>
      <c r="BB192" s="119"/>
      <c r="BC192" s="86">
        <v>20</v>
      </c>
      <c r="BD192" s="87"/>
      <c r="BE192" s="86">
        <v>0</v>
      </c>
      <c r="BF192" s="100"/>
      <c r="BG192" s="87"/>
      <c r="BH192" s="31"/>
      <c r="BI192" s="86">
        <v>300</v>
      </c>
      <c r="BJ192" s="100"/>
      <c r="BK192" s="87"/>
      <c r="BL192" s="86" t="s">
        <v>24</v>
      </c>
      <c r="BM192" s="87"/>
      <c r="BN192" s="30">
        <v>0</v>
      </c>
      <c r="BO192" s="220">
        <v>0</v>
      </c>
      <c r="BP192" s="95"/>
      <c r="BQ192" s="220" t="s">
        <v>89</v>
      </c>
      <c r="BR192" s="95"/>
      <c r="BS192" s="220" t="s">
        <v>89</v>
      </c>
      <c r="BT192" s="95"/>
      <c r="BU192" s="30" t="s">
        <v>89</v>
      </c>
      <c r="BV192" s="18">
        <v>0</v>
      </c>
      <c r="BW192" s="18">
        <v>0</v>
      </c>
      <c r="BX192" s="18" t="s">
        <v>89</v>
      </c>
      <c r="BY192" s="18" t="s">
        <v>89</v>
      </c>
      <c r="BZ192" s="18" t="s">
        <v>89</v>
      </c>
    </row>
    <row r="193" spans="1:78" ht="27.75" customHeight="1">
      <c r="A193" s="136"/>
      <c r="B193" s="168" t="s">
        <v>118</v>
      </c>
      <c r="C193" s="156"/>
      <c r="D193" s="315"/>
      <c r="E193" s="291"/>
      <c r="F193" s="91"/>
      <c r="G193" s="94">
        <v>15</v>
      </c>
      <c r="H193" s="109"/>
      <c r="I193" s="95"/>
      <c r="J193" s="68"/>
      <c r="K193" s="6"/>
      <c r="L193" s="34" t="s">
        <v>77</v>
      </c>
      <c r="M193" s="68"/>
      <c r="N193" s="83"/>
      <c r="O193" s="69"/>
      <c r="P193" s="85"/>
      <c r="Q193" s="94">
        <v>0</v>
      </c>
      <c r="R193" s="95"/>
      <c r="S193" s="94">
        <v>0</v>
      </c>
      <c r="T193" s="95"/>
      <c r="U193" s="94" t="s">
        <v>26</v>
      </c>
      <c r="V193" s="95"/>
      <c r="W193" s="10">
        <v>0</v>
      </c>
      <c r="X193" s="10" t="s">
        <v>26</v>
      </c>
      <c r="Y193" s="190">
        <v>0</v>
      </c>
      <c r="Z193" s="108"/>
      <c r="AA193" s="190">
        <v>0</v>
      </c>
      <c r="AB193" s="108"/>
      <c r="AC193" s="190" t="s">
        <v>89</v>
      </c>
      <c r="AD193" s="108"/>
      <c r="AE193" s="18" t="s">
        <v>89</v>
      </c>
      <c r="AF193" s="190" t="s">
        <v>89</v>
      </c>
      <c r="AG193" s="108"/>
      <c r="AH193" s="94">
        <v>0</v>
      </c>
      <c r="AI193" s="109"/>
      <c r="AJ193" s="95"/>
      <c r="AK193" s="94">
        <v>0</v>
      </c>
      <c r="AL193" s="95"/>
      <c r="AM193" s="10" t="s">
        <v>26</v>
      </c>
      <c r="AN193" s="94">
        <v>0</v>
      </c>
      <c r="AO193" s="109"/>
      <c r="AP193" s="95"/>
      <c r="AQ193" s="94" t="s">
        <v>26</v>
      </c>
      <c r="AR193" s="95"/>
      <c r="AS193" s="94">
        <v>0</v>
      </c>
      <c r="AT193" s="95"/>
      <c r="AU193" s="94">
        <v>0</v>
      </c>
      <c r="AV193" s="95"/>
      <c r="AW193" s="94" t="s">
        <v>26</v>
      </c>
      <c r="AX193" s="95"/>
      <c r="AY193" s="94">
        <v>0</v>
      </c>
      <c r="AZ193" s="95"/>
      <c r="BA193" s="119" t="s">
        <v>26</v>
      </c>
      <c r="BB193" s="119"/>
      <c r="BC193" s="88"/>
      <c r="BD193" s="89"/>
      <c r="BE193" s="88"/>
      <c r="BF193" s="101"/>
      <c r="BG193" s="89"/>
      <c r="BH193" s="32" t="s">
        <v>85</v>
      </c>
      <c r="BI193" s="88"/>
      <c r="BJ193" s="101"/>
      <c r="BK193" s="89"/>
      <c r="BL193" s="88"/>
      <c r="BM193" s="89"/>
      <c r="BN193" s="10">
        <v>80</v>
      </c>
      <c r="BO193" s="94">
        <v>3</v>
      </c>
      <c r="BP193" s="95"/>
      <c r="BQ193" s="94" t="s">
        <v>31</v>
      </c>
      <c r="BR193" s="95"/>
      <c r="BS193" s="94">
        <v>5</v>
      </c>
      <c r="BT193" s="95"/>
      <c r="BU193" s="10" t="s">
        <v>24</v>
      </c>
      <c r="BV193" s="9">
        <v>80</v>
      </c>
      <c r="BW193" s="9">
        <v>3</v>
      </c>
      <c r="BX193" s="9" t="s">
        <v>31</v>
      </c>
      <c r="BY193" s="9">
        <v>5</v>
      </c>
      <c r="BZ193" s="9" t="s">
        <v>46</v>
      </c>
    </row>
    <row r="194" spans="1:78" ht="19.899999999999999" customHeight="1">
      <c r="A194" s="134">
        <v>61</v>
      </c>
      <c r="B194" s="321" t="s">
        <v>181</v>
      </c>
      <c r="C194" s="322"/>
      <c r="D194" s="314" t="s">
        <v>62</v>
      </c>
      <c r="E194" s="290">
        <f>G194+G195+Q194+Q195+Y194+Y195+AI194+AH195+AS194+AS195+BC194+BN194+BN195+BV194+BV195</f>
        <v>55</v>
      </c>
      <c r="F194" s="90">
        <f>J194+J195+S194+S195+AA194+AA195+AK194+AK195+AU194+AU195+BE194+BO194+BO195+BW194+BW195</f>
        <v>1.5</v>
      </c>
      <c r="G194" s="66">
        <v>25</v>
      </c>
      <c r="H194" s="82"/>
      <c r="I194" s="67"/>
      <c r="J194" s="66">
        <v>0</v>
      </c>
      <c r="K194" s="67"/>
      <c r="L194" s="84" t="s">
        <v>85</v>
      </c>
      <c r="M194" s="66">
        <v>300</v>
      </c>
      <c r="N194" s="82"/>
      <c r="O194" s="67"/>
      <c r="P194" s="84" t="s">
        <v>24</v>
      </c>
      <c r="Q194" s="317">
        <v>0</v>
      </c>
      <c r="R194" s="318"/>
      <c r="S194" s="317">
        <v>0</v>
      </c>
      <c r="T194" s="318"/>
      <c r="U194" s="66" t="s">
        <v>26</v>
      </c>
      <c r="V194" s="67"/>
      <c r="W194" s="84">
        <v>0</v>
      </c>
      <c r="X194" s="84" t="s">
        <v>26</v>
      </c>
      <c r="Y194" s="86">
        <v>10</v>
      </c>
      <c r="Z194" s="87"/>
      <c r="AA194" s="86">
        <v>1.5</v>
      </c>
      <c r="AB194" s="87"/>
      <c r="AC194" s="86" t="s">
        <v>76</v>
      </c>
      <c r="AD194" s="87"/>
      <c r="AE194" s="90">
        <v>5</v>
      </c>
      <c r="AF194" s="86" t="s">
        <v>24</v>
      </c>
      <c r="AG194" s="87"/>
      <c r="AH194" s="66">
        <v>0</v>
      </c>
      <c r="AI194" s="82"/>
      <c r="AJ194" s="67"/>
      <c r="AK194" s="66">
        <v>0</v>
      </c>
      <c r="AL194" s="67"/>
      <c r="AM194" s="84" t="s">
        <v>26</v>
      </c>
      <c r="AN194" s="66">
        <v>0</v>
      </c>
      <c r="AO194" s="82"/>
      <c r="AP194" s="67"/>
      <c r="AQ194" s="66" t="s">
        <v>26</v>
      </c>
      <c r="AR194" s="67"/>
      <c r="AS194" s="66">
        <v>0</v>
      </c>
      <c r="AT194" s="67"/>
      <c r="AU194" s="66">
        <v>0</v>
      </c>
      <c r="AV194" s="67"/>
      <c r="AW194" s="66" t="s">
        <v>26</v>
      </c>
      <c r="AX194" s="67"/>
      <c r="AY194" s="66">
        <v>0</v>
      </c>
      <c r="AZ194" s="67"/>
      <c r="BA194" s="66" t="s">
        <v>26</v>
      </c>
      <c r="BB194" s="67"/>
      <c r="BC194" s="86">
        <v>20</v>
      </c>
      <c r="BD194" s="87"/>
      <c r="BE194" s="86">
        <v>0</v>
      </c>
      <c r="BF194" s="100"/>
      <c r="BG194" s="87"/>
      <c r="BH194" s="90" t="s">
        <v>85</v>
      </c>
      <c r="BI194" s="86">
        <v>300</v>
      </c>
      <c r="BJ194" s="100"/>
      <c r="BK194" s="87"/>
      <c r="BL194" s="86" t="s">
        <v>24</v>
      </c>
      <c r="BM194" s="87"/>
      <c r="BN194" s="70">
        <v>0</v>
      </c>
      <c r="BO194" s="72">
        <v>0</v>
      </c>
      <c r="BP194" s="73"/>
      <c r="BQ194" s="72" t="s">
        <v>89</v>
      </c>
      <c r="BR194" s="73"/>
      <c r="BS194" s="72" t="s">
        <v>89</v>
      </c>
      <c r="BT194" s="73"/>
      <c r="BU194" s="70" t="s">
        <v>89</v>
      </c>
      <c r="BV194" s="76">
        <v>0</v>
      </c>
      <c r="BW194" s="76">
        <v>0</v>
      </c>
      <c r="BX194" s="76" t="s">
        <v>89</v>
      </c>
      <c r="BY194" s="76" t="s">
        <v>89</v>
      </c>
      <c r="BZ194" s="76" t="s">
        <v>89</v>
      </c>
    </row>
    <row r="195" spans="1:78" ht="12" customHeight="1">
      <c r="A195" s="136"/>
      <c r="B195" s="323"/>
      <c r="C195" s="324"/>
      <c r="D195" s="315"/>
      <c r="E195" s="291"/>
      <c r="F195" s="91"/>
      <c r="G195" s="68"/>
      <c r="H195" s="83"/>
      <c r="I195" s="69"/>
      <c r="J195" s="68"/>
      <c r="K195" s="69"/>
      <c r="L195" s="85"/>
      <c r="M195" s="68"/>
      <c r="N195" s="83"/>
      <c r="O195" s="69"/>
      <c r="P195" s="85"/>
      <c r="Q195" s="319"/>
      <c r="R195" s="320"/>
      <c r="S195" s="319"/>
      <c r="T195" s="320"/>
      <c r="U195" s="68"/>
      <c r="V195" s="69"/>
      <c r="W195" s="85"/>
      <c r="X195" s="85"/>
      <c r="Y195" s="88"/>
      <c r="Z195" s="89"/>
      <c r="AA195" s="88"/>
      <c r="AB195" s="89"/>
      <c r="AC195" s="88"/>
      <c r="AD195" s="89"/>
      <c r="AE195" s="91"/>
      <c r="AF195" s="88"/>
      <c r="AG195" s="89"/>
      <c r="AH195" s="68"/>
      <c r="AI195" s="83"/>
      <c r="AJ195" s="69"/>
      <c r="AK195" s="68"/>
      <c r="AL195" s="69"/>
      <c r="AM195" s="85"/>
      <c r="AN195" s="68"/>
      <c r="AO195" s="83"/>
      <c r="AP195" s="69"/>
      <c r="AQ195" s="68"/>
      <c r="AR195" s="69"/>
      <c r="AS195" s="68"/>
      <c r="AT195" s="69"/>
      <c r="AU195" s="68"/>
      <c r="AV195" s="69"/>
      <c r="AW195" s="68"/>
      <c r="AX195" s="69"/>
      <c r="AY195" s="68"/>
      <c r="AZ195" s="69"/>
      <c r="BA195" s="68"/>
      <c r="BB195" s="69"/>
      <c r="BC195" s="88"/>
      <c r="BD195" s="89"/>
      <c r="BE195" s="88"/>
      <c r="BF195" s="101"/>
      <c r="BG195" s="89"/>
      <c r="BH195" s="91"/>
      <c r="BI195" s="88"/>
      <c r="BJ195" s="101"/>
      <c r="BK195" s="89"/>
      <c r="BL195" s="88"/>
      <c r="BM195" s="89"/>
      <c r="BN195" s="71"/>
      <c r="BO195" s="74"/>
      <c r="BP195" s="75"/>
      <c r="BQ195" s="74"/>
      <c r="BR195" s="75"/>
      <c r="BS195" s="74"/>
      <c r="BT195" s="75"/>
      <c r="BU195" s="71"/>
      <c r="BV195" s="77"/>
      <c r="BW195" s="77"/>
      <c r="BX195" s="77"/>
      <c r="BY195" s="77"/>
      <c r="BZ195" s="77"/>
    </row>
    <row r="196" spans="1:78" ht="19.149999999999999" customHeight="1">
      <c r="A196" s="134">
        <v>62</v>
      </c>
      <c r="B196" s="102" t="s">
        <v>182</v>
      </c>
      <c r="C196" s="103"/>
      <c r="D196" s="314" t="s">
        <v>173</v>
      </c>
      <c r="E196" s="290">
        <f>G196+G197+Q196+Q197+Y196+Y197+AI196+AH197+AS196+AS197+BC196+BN196+BN197+BV196+BV197</f>
        <v>135</v>
      </c>
      <c r="F196" s="90">
        <f>J196+J197+S196+S197+AA196+AA197+AK196+AK197+AU196+AU197+BE196+BO196+BO197+BW196+BW197</f>
        <v>5.5</v>
      </c>
      <c r="G196" s="66">
        <v>25</v>
      </c>
      <c r="H196" s="82"/>
      <c r="I196" s="67"/>
      <c r="J196" s="66">
        <v>0</v>
      </c>
      <c r="K196" s="67"/>
      <c r="L196" s="84" t="s">
        <v>85</v>
      </c>
      <c r="M196" s="66">
        <v>300</v>
      </c>
      <c r="N196" s="82"/>
      <c r="O196" s="67"/>
      <c r="P196" s="84" t="s">
        <v>24</v>
      </c>
      <c r="Q196" s="66">
        <v>0</v>
      </c>
      <c r="R196" s="67"/>
      <c r="S196" s="66">
        <v>0</v>
      </c>
      <c r="T196" s="67"/>
      <c r="U196" s="66" t="s">
        <v>26</v>
      </c>
      <c r="V196" s="67"/>
      <c r="W196" s="84">
        <v>0</v>
      </c>
      <c r="X196" s="84" t="s">
        <v>26</v>
      </c>
      <c r="Y196" s="86">
        <v>10</v>
      </c>
      <c r="Z196" s="87"/>
      <c r="AA196" s="86">
        <v>1.5</v>
      </c>
      <c r="AB196" s="87"/>
      <c r="AC196" s="86" t="s">
        <v>76</v>
      </c>
      <c r="AD196" s="87"/>
      <c r="AE196" s="90">
        <v>5</v>
      </c>
      <c r="AF196" s="86" t="s">
        <v>90</v>
      </c>
      <c r="AG196" s="87"/>
      <c r="AH196" s="66">
        <v>0</v>
      </c>
      <c r="AI196" s="82"/>
      <c r="AJ196" s="67"/>
      <c r="AK196" s="66">
        <v>0</v>
      </c>
      <c r="AL196" s="67"/>
      <c r="AM196" s="84" t="s">
        <v>26</v>
      </c>
      <c r="AN196" s="66">
        <v>0</v>
      </c>
      <c r="AO196" s="82"/>
      <c r="AP196" s="67"/>
      <c r="AQ196" s="66" t="s">
        <v>26</v>
      </c>
      <c r="AR196" s="67"/>
      <c r="AS196" s="66">
        <v>0</v>
      </c>
      <c r="AT196" s="67"/>
      <c r="AU196" s="66">
        <v>0</v>
      </c>
      <c r="AV196" s="67"/>
      <c r="AW196" s="66" t="s">
        <v>26</v>
      </c>
      <c r="AX196" s="67"/>
      <c r="AY196" s="66">
        <v>0</v>
      </c>
      <c r="AZ196" s="67"/>
      <c r="BA196" s="66" t="s">
        <v>26</v>
      </c>
      <c r="BB196" s="67"/>
      <c r="BC196" s="86">
        <v>20</v>
      </c>
      <c r="BD196" s="87"/>
      <c r="BE196" s="86">
        <v>0</v>
      </c>
      <c r="BF196" s="100"/>
      <c r="BG196" s="87"/>
      <c r="BH196" s="90" t="s">
        <v>85</v>
      </c>
      <c r="BI196" s="86">
        <v>300</v>
      </c>
      <c r="BJ196" s="100"/>
      <c r="BK196" s="87"/>
      <c r="BL196" s="86" t="s">
        <v>24</v>
      </c>
      <c r="BM196" s="87"/>
      <c r="BN196" s="70">
        <v>40</v>
      </c>
      <c r="BO196" s="72">
        <v>2</v>
      </c>
      <c r="BP196" s="73"/>
      <c r="BQ196" s="72" t="s">
        <v>76</v>
      </c>
      <c r="BR196" s="73"/>
      <c r="BS196" s="72">
        <v>5</v>
      </c>
      <c r="BT196" s="73"/>
      <c r="BU196" s="70" t="s">
        <v>90</v>
      </c>
      <c r="BV196" s="76">
        <v>40</v>
      </c>
      <c r="BW196" s="76">
        <v>2</v>
      </c>
      <c r="BX196" s="76" t="s">
        <v>76</v>
      </c>
      <c r="BY196" s="76">
        <v>5</v>
      </c>
      <c r="BZ196" s="76" t="s">
        <v>84</v>
      </c>
    </row>
    <row r="197" spans="1:78" ht="10.9" customHeight="1">
      <c r="A197" s="136"/>
      <c r="B197" s="104"/>
      <c r="C197" s="105"/>
      <c r="D197" s="315"/>
      <c r="E197" s="291"/>
      <c r="F197" s="91"/>
      <c r="G197" s="68"/>
      <c r="H197" s="83"/>
      <c r="I197" s="69"/>
      <c r="J197" s="68"/>
      <c r="K197" s="69"/>
      <c r="L197" s="85"/>
      <c r="M197" s="68"/>
      <c r="N197" s="83"/>
      <c r="O197" s="69"/>
      <c r="P197" s="85"/>
      <c r="Q197" s="68"/>
      <c r="R197" s="69"/>
      <c r="S197" s="68"/>
      <c r="T197" s="69"/>
      <c r="U197" s="68"/>
      <c r="V197" s="69"/>
      <c r="W197" s="85"/>
      <c r="X197" s="85"/>
      <c r="Y197" s="88"/>
      <c r="Z197" s="89"/>
      <c r="AA197" s="88"/>
      <c r="AB197" s="89"/>
      <c r="AC197" s="88"/>
      <c r="AD197" s="89"/>
      <c r="AE197" s="91"/>
      <c r="AF197" s="88"/>
      <c r="AG197" s="89"/>
      <c r="AH197" s="68"/>
      <c r="AI197" s="83"/>
      <c r="AJ197" s="69"/>
      <c r="AK197" s="68"/>
      <c r="AL197" s="69"/>
      <c r="AM197" s="85"/>
      <c r="AN197" s="68"/>
      <c r="AO197" s="83"/>
      <c r="AP197" s="69"/>
      <c r="AQ197" s="68"/>
      <c r="AR197" s="69"/>
      <c r="AS197" s="68"/>
      <c r="AT197" s="69"/>
      <c r="AU197" s="68"/>
      <c r="AV197" s="69"/>
      <c r="AW197" s="68"/>
      <c r="AX197" s="69"/>
      <c r="AY197" s="68"/>
      <c r="AZ197" s="69"/>
      <c r="BA197" s="68"/>
      <c r="BB197" s="69"/>
      <c r="BC197" s="88"/>
      <c r="BD197" s="89"/>
      <c r="BE197" s="88"/>
      <c r="BF197" s="101"/>
      <c r="BG197" s="89"/>
      <c r="BH197" s="91"/>
      <c r="BI197" s="88"/>
      <c r="BJ197" s="101"/>
      <c r="BK197" s="89"/>
      <c r="BL197" s="88"/>
      <c r="BM197" s="89"/>
      <c r="BN197" s="71"/>
      <c r="BO197" s="74"/>
      <c r="BP197" s="75"/>
      <c r="BQ197" s="74"/>
      <c r="BR197" s="75"/>
      <c r="BS197" s="74"/>
      <c r="BT197" s="75"/>
      <c r="BU197" s="71"/>
      <c r="BV197" s="77"/>
      <c r="BW197" s="77"/>
      <c r="BX197" s="77"/>
      <c r="BY197" s="77"/>
      <c r="BZ197" s="77"/>
    </row>
    <row r="198" spans="1:78" ht="42" customHeight="1">
      <c r="A198" s="24">
        <v>63</v>
      </c>
      <c r="B198" s="168" t="s">
        <v>120</v>
      </c>
      <c r="C198" s="156"/>
      <c r="D198" s="25" t="s">
        <v>172</v>
      </c>
      <c r="E198" s="9">
        <f>G198+Q198+Y198+AH198+AS198+BC198+BN198+BV198</f>
        <v>160</v>
      </c>
      <c r="F198" s="9">
        <f>J198+S198+AA198+AK198+AU198+BE198+BO198+BW198</f>
        <v>6</v>
      </c>
      <c r="G198" s="94">
        <v>0</v>
      </c>
      <c r="H198" s="109"/>
      <c r="I198" s="95"/>
      <c r="J198" s="94">
        <v>0</v>
      </c>
      <c r="K198" s="95"/>
      <c r="L198" s="10" t="s">
        <v>26</v>
      </c>
      <c r="M198" s="94">
        <v>0</v>
      </c>
      <c r="N198" s="109"/>
      <c r="O198" s="95"/>
      <c r="P198" s="10" t="s">
        <v>26</v>
      </c>
      <c r="Q198" s="94">
        <v>0</v>
      </c>
      <c r="R198" s="95"/>
      <c r="S198" s="94">
        <v>0</v>
      </c>
      <c r="T198" s="95"/>
      <c r="U198" s="94" t="s">
        <v>26</v>
      </c>
      <c r="V198" s="95"/>
      <c r="W198" s="10">
        <v>0</v>
      </c>
      <c r="X198" s="10" t="s">
        <v>26</v>
      </c>
      <c r="Y198" s="106">
        <v>0</v>
      </c>
      <c r="Z198" s="108"/>
      <c r="AA198" s="106">
        <v>0</v>
      </c>
      <c r="AB198" s="108"/>
      <c r="AC198" s="106" t="s">
        <v>26</v>
      </c>
      <c r="AD198" s="108"/>
      <c r="AE198" s="9">
        <v>0</v>
      </c>
      <c r="AF198" s="106" t="s">
        <v>26</v>
      </c>
      <c r="AG198" s="108"/>
      <c r="AH198" s="94">
        <v>0</v>
      </c>
      <c r="AI198" s="109"/>
      <c r="AJ198" s="95"/>
      <c r="AK198" s="94">
        <v>0</v>
      </c>
      <c r="AL198" s="95"/>
      <c r="AM198" s="10" t="s">
        <v>26</v>
      </c>
      <c r="AN198" s="94">
        <v>0</v>
      </c>
      <c r="AO198" s="109"/>
      <c r="AP198" s="95"/>
      <c r="AQ198" s="94" t="s">
        <v>26</v>
      </c>
      <c r="AR198" s="95"/>
      <c r="AS198" s="94">
        <v>0</v>
      </c>
      <c r="AT198" s="95"/>
      <c r="AU198" s="94">
        <v>0</v>
      </c>
      <c r="AV198" s="95"/>
      <c r="AW198" s="94" t="s">
        <v>26</v>
      </c>
      <c r="AX198" s="95"/>
      <c r="AY198" s="94">
        <v>0</v>
      </c>
      <c r="AZ198" s="95"/>
      <c r="BA198" s="119" t="s">
        <v>26</v>
      </c>
      <c r="BB198" s="119"/>
      <c r="BC198" s="106">
        <v>0</v>
      </c>
      <c r="BD198" s="108"/>
      <c r="BE198" s="106">
        <v>0</v>
      </c>
      <c r="BF198" s="107"/>
      <c r="BG198" s="108"/>
      <c r="BH198" s="9" t="s">
        <v>26</v>
      </c>
      <c r="BI198" s="106">
        <v>0</v>
      </c>
      <c r="BJ198" s="107"/>
      <c r="BK198" s="108"/>
      <c r="BL198" s="106" t="s">
        <v>26</v>
      </c>
      <c r="BM198" s="108"/>
      <c r="BN198" s="10">
        <v>80</v>
      </c>
      <c r="BO198" s="94">
        <v>3</v>
      </c>
      <c r="BP198" s="95"/>
      <c r="BQ198" s="94" t="s">
        <v>31</v>
      </c>
      <c r="BR198" s="95"/>
      <c r="BS198" s="94">
        <v>5</v>
      </c>
      <c r="BT198" s="95"/>
      <c r="BU198" s="10" t="s">
        <v>24</v>
      </c>
      <c r="BV198" s="9">
        <v>80</v>
      </c>
      <c r="BW198" s="9">
        <v>3</v>
      </c>
      <c r="BX198" s="9" t="s">
        <v>31</v>
      </c>
      <c r="BY198" s="9">
        <v>5</v>
      </c>
      <c r="BZ198" s="9" t="s">
        <v>46</v>
      </c>
    </row>
    <row r="199" spans="1:78" ht="22.5" customHeight="1">
      <c r="A199" s="143" t="s">
        <v>137</v>
      </c>
      <c r="B199" s="144"/>
      <c r="C199" s="144"/>
      <c r="D199" s="145"/>
      <c r="E199" s="17">
        <f>SUM(E191:E198)</f>
        <v>570</v>
      </c>
      <c r="F199" s="42">
        <f>SUM(F191:F198)</f>
        <v>26</v>
      </c>
      <c r="G199" s="123">
        <f>SUM(G191:G198)</f>
        <v>80</v>
      </c>
      <c r="H199" s="124"/>
      <c r="I199" s="125"/>
      <c r="J199" s="123">
        <f>SUM(J191:J198)</f>
        <v>2</v>
      </c>
      <c r="K199" s="125"/>
      <c r="L199" s="16" t="s">
        <v>42</v>
      </c>
      <c r="M199" s="123" t="s">
        <v>99</v>
      </c>
      <c r="N199" s="124"/>
      <c r="O199" s="125"/>
      <c r="P199" s="16" t="s">
        <v>42</v>
      </c>
      <c r="Q199" s="123">
        <f>SUM(Q191:Q198)</f>
        <v>0</v>
      </c>
      <c r="R199" s="125"/>
      <c r="S199" s="123">
        <f>SUM(S191:S198)</f>
        <v>0</v>
      </c>
      <c r="T199" s="125"/>
      <c r="U199" s="123" t="s">
        <v>42</v>
      </c>
      <c r="V199" s="125"/>
      <c r="W199" s="16" t="s">
        <v>99</v>
      </c>
      <c r="X199" s="16" t="s">
        <v>42</v>
      </c>
      <c r="Y199" s="120">
        <f>SUM(Y191:Y198)</f>
        <v>30</v>
      </c>
      <c r="Z199" s="122"/>
      <c r="AA199" s="120">
        <f>SUM(AA191:AA198)</f>
        <v>3</v>
      </c>
      <c r="AB199" s="122"/>
      <c r="AC199" s="120" t="s">
        <v>42</v>
      </c>
      <c r="AD199" s="122"/>
      <c r="AE199" s="17" t="s">
        <v>99</v>
      </c>
      <c r="AF199" s="120" t="s">
        <v>42</v>
      </c>
      <c r="AG199" s="122"/>
      <c r="AH199" s="123">
        <f>SUM(AH191:AH198)</f>
        <v>0</v>
      </c>
      <c r="AI199" s="124"/>
      <c r="AJ199" s="125"/>
      <c r="AK199" s="123">
        <f>SUM(AK191:AK198)</f>
        <v>5</v>
      </c>
      <c r="AL199" s="125"/>
      <c r="AM199" s="16" t="s">
        <v>42</v>
      </c>
      <c r="AN199" s="123" t="s">
        <v>99</v>
      </c>
      <c r="AO199" s="124"/>
      <c r="AP199" s="125"/>
      <c r="AQ199" s="123" t="s">
        <v>42</v>
      </c>
      <c r="AR199" s="125"/>
      <c r="AS199" s="123">
        <f>SUM(AS191:AS198)</f>
        <v>0</v>
      </c>
      <c r="AT199" s="125"/>
      <c r="AU199" s="123">
        <f>SUM(AU191:AU198)</f>
        <v>0</v>
      </c>
      <c r="AV199" s="125"/>
      <c r="AW199" s="123" t="s">
        <v>42</v>
      </c>
      <c r="AX199" s="125"/>
      <c r="AY199" s="123" t="s">
        <v>99</v>
      </c>
      <c r="AZ199" s="125"/>
      <c r="BA199" s="189" t="s">
        <v>42</v>
      </c>
      <c r="BB199" s="189"/>
      <c r="BC199" s="120">
        <f>SUM(BC191:BC198)</f>
        <v>60</v>
      </c>
      <c r="BD199" s="122"/>
      <c r="BE199" s="120">
        <f>SUM(BE191:BE198)</f>
        <v>0</v>
      </c>
      <c r="BF199" s="121"/>
      <c r="BG199" s="122"/>
      <c r="BH199" s="17" t="s">
        <v>42</v>
      </c>
      <c r="BI199" s="120" t="s">
        <v>99</v>
      </c>
      <c r="BJ199" s="121"/>
      <c r="BK199" s="122"/>
      <c r="BL199" s="120" t="s">
        <v>42</v>
      </c>
      <c r="BM199" s="122"/>
      <c r="BN199" s="16">
        <f>SUM(BN191:BN198)</f>
        <v>200</v>
      </c>
      <c r="BO199" s="123">
        <f>SUM(BO191:BO198)</f>
        <v>8</v>
      </c>
      <c r="BP199" s="125"/>
      <c r="BQ199" s="123" t="s">
        <v>42</v>
      </c>
      <c r="BR199" s="125"/>
      <c r="BS199" s="123" t="s">
        <v>99</v>
      </c>
      <c r="BT199" s="125"/>
      <c r="BU199" s="16" t="s">
        <v>42</v>
      </c>
      <c r="BV199" s="17">
        <f>SUM(BV191:BV198)</f>
        <v>200</v>
      </c>
      <c r="BW199" s="17">
        <f>SUM(BW191:BW198)</f>
        <v>8</v>
      </c>
      <c r="BX199" s="17" t="s">
        <v>42</v>
      </c>
      <c r="BY199" s="17" t="s">
        <v>99</v>
      </c>
      <c r="BZ199" s="17" t="s">
        <v>42</v>
      </c>
    </row>
    <row r="200" spans="1:78" ht="19.5" customHeight="1">
      <c r="A200" s="137" t="s">
        <v>68</v>
      </c>
      <c r="B200" s="138"/>
      <c r="C200" s="138"/>
      <c r="D200" s="139"/>
      <c r="E200" s="20">
        <f>E189+E199</f>
        <v>670</v>
      </c>
      <c r="F200" s="20">
        <f>F189+F199</f>
        <v>30</v>
      </c>
      <c r="G200" s="131">
        <f>G189+G199</f>
        <v>80</v>
      </c>
      <c r="H200" s="197"/>
      <c r="I200" s="132"/>
      <c r="J200" s="131">
        <f>J189+J199</f>
        <v>2</v>
      </c>
      <c r="K200" s="132"/>
      <c r="L200" s="20" t="s">
        <v>42</v>
      </c>
      <c r="M200" s="131" t="s">
        <v>99</v>
      </c>
      <c r="N200" s="197"/>
      <c r="O200" s="132"/>
      <c r="P200" s="16" t="s">
        <v>42</v>
      </c>
      <c r="Q200" s="131">
        <f>Q189+Q199</f>
        <v>0</v>
      </c>
      <c r="R200" s="132"/>
      <c r="S200" s="131">
        <f>S189+S199</f>
        <v>0</v>
      </c>
      <c r="T200" s="132"/>
      <c r="U200" s="131" t="s">
        <v>42</v>
      </c>
      <c r="V200" s="132"/>
      <c r="W200" s="20" t="s">
        <v>99</v>
      </c>
      <c r="X200" s="16" t="s">
        <v>42</v>
      </c>
      <c r="Y200" s="131">
        <f>Y189+Y199</f>
        <v>30</v>
      </c>
      <c r="Z200" s="132"/>
      <c r="AA200" s="131">
        <f>AA189+AA199</f>
        <v>3</v>
      </c>
      <c r="AB200" s="132"/>
      <c r="AC200" s="131" t="s">
        <v>42</v>
      </c>
      <c r="AD200" s="132"/>
      <c r="AE200" s="20" t="s">
        <v>99</v>
      </c>
      <c r="AF200" s="123" t="s">
        <v>42</v>
      </c>
      <c r="AG200" s="125"/>
      <c r="AH200" s="131">
        <f>AH189+AH199</f>
        <v>0</v>
      </c>
      <c r="AI200" s="197"/>
      <c r="AJ200" s="132"/>
      <c r="AK200" s="131">
        <f>AK189+AK199</f>
        <v>5</v>
      </c>
      <c r="AL200" s="132"/>
      <c r="AM200" s="20" t="s">
        <v>42</v>
      </c>
      <c r="AN200" s="131" t="s">
        <v>99</v>
      </c>
      <c r="AO200" s="197"/>
      <c r="AP200" s="132"/>
      <c r="AQ200" s="123" t="s">
        <v>42</v>
      </c>
      <c r="AR200" s="125"/>
      <c r="AS200" s="131">
        <f>AS189+AS199</f>
        <v>0</v>
      </c>
      <c r="AT200" s="132"/>
      <c r="AU200" s="131">
        <f>AU189+AU199</f>
        <v>0</v>
      </c>
      <c r="AV200" s="132"/>
      <c r="AW200" s="131" t="s">
        <v>42</v>
      </c>
      <c r="AX200" s="132"/>
      <c r="AY200" s="131" t="s">
        <v>99</v>
      </c>
      <c r="AZ200" s="132"/>
      <c r="BA200" s="123" t="s">
        <v>42</v>
      </c>
      <c r="BB200" s="125"/>
      <c r="BC200" s="131">
        <f>BC189+BC199</f>
        <v>60</v>
      </c>
      <c r="BD200" s="132"/>
      <c r="BE200" s="131">
        <f>BE189+BE199</f>
        <v>0</v>
      </c>
      <c r="BF200" s="197"/>
      <c r="BG200" s="132"/>
      <c r="BH200" s="20" t="s">
        <v>42</v>
      </c>
      <c r="BI200" s="131" t="s">
        <v>99</v>
      </c>
      <c r="BJ200" s="197"/>
      <c r="BK200" s="132"/>
      <c r="BL200" s="123" t="s">
        <v>42</v>
      </c>
      <c r="BM200" s="125"/>
      <c r="BN200" s="20">
        <f>BN189+BN199</f>
        <v>200</v>
      </c>
      <c r="BO200" s="131">
        <f>BO189+BO199</f>
        <v>8</v>
      </c>
      <c r="BP200" s="132"/>
      <c r="BQ200" s="131" t="s">
        <v>42</v>
      </c>
      <c r="BR200" s="132"/>
      <c r="BS200" s="131" t="s">
        <v>99</v>
      </c>
      <c r="BT200" s="132"/>
      <c r="BU200" s="16" t="s">
        <v>42</v>
      </c>
      <c r="BV200" s="20">
        <f>BV189+BV199</f>
        <v>300</v>
      </c>
      <c r="BW200" s="20">
        <f>BW189+BW199</f>
        <v>12</v>
      </c>
      <c r="BX200" s="20" t="s">
        <v>42</v>
      </c>
      <c r="BY200" s="20" t="s">
        <v>99</v>
      </c>
      <c r="BZ200" s="16" t="s">
        <v>42</v>
      </c>
    </row>
    <row r="201" spans="1:78" ht="13.15" customHeight="1">
      <c r="A201" s="140"/>
      <c r="B201" s="141"/>
      <c r="C201" s="141"/>
      <c r="D201" s="142"/>
      <c r="E201" s="126" t="s">
        <v>158</v>
      </c>
      <c r="F201" s="127"/>
      <c r="G201" s="127"/>
      <c r="H201" s="127"/>
      <c r="I201" s="127"/>
      <c r="J201" s="127"/>
      <c r="K201" s="127"/>
      <c r="L201" s="127"/>
      <c r="M201" s="92">
        <v>1</v>
      </c>
      <c r="N201" s="92"/>
      <c r="O201" s="92"/>
      <c r="P201" s="93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</row>
    <row r="202" spans="1:78" ht="11.45" customHeight="1">
      <c r="A202" s="15"/>
      <c r="B202" s="15"/>
      <c r="C202" s="15"/>
      <c r="D202" s="15"/>
      <c r="E202" s="15"/>
      <c r="F202" s="15"/>
      <c r="G202" s="15"/>
      <c r="H202" s="116" t="s">
        <v>69</v>
      </c>
      <c r="I202" s="117"/>
      <c r="J202" s="117"/>
      <c r="K202" s="117"/>
      <c r="L202" s="117"/>
      <c r="M202" s="117"/>
      <c r="N202" s="118"/>
      <c r="O202" s="116" t="s">
        <v>8</v>
      </c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8"/>
      <c r="BG202" s="116" t="s">
        <v>9</v>
      </c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118"/>
      <c r="BV202" s="15"/>
      <c r="BW202" s="15"/>
      <c r="BX202" s="15"/>
      <c r="BY202" s="15"/>
      <c r="BZ202" s="15"/>
    </row>
    <row r="203" spans="1:78" ht="18" customHeight="1">
      <c r="A203" s="15"/>
      <c r="B203" s="15"/>
      <c r="C203" s="15"/>
      <c r="D203" s="15"/>
      <c r="E203" s="15"/>
      <c r="F203" s="15"/>
      <c r="G203" s="15"/>
      <c r="H203" s="249" t="s">
        <v>70</v>
      </c>
      <c r="I203" s="250"/>
      <c r="J203" s="251"/>
      <c r="K203" s="255" t="s">
        <v>71</v>
      </c>
      <c r="L203" s="256"/>
      <c r="M203" s="256"/>
      <c r="N203" s="257"/>
      <c r="O203" s="169" t="s">
        <v>10</v>
      </c>
      <c r="P203" s="170"/>
      <c r="Q203" s="170"/>
      <c r="R203" s="170"/>
      <c r="S203" s="170"/>
      <c r="T203" s="170"/>
      <c r="U203" s="171"/>
      <c r="V203" s="169" t="s">
        <v>11</v>
      </c>
      <c r="W203" s="170"/>
      <c r="X203" s="170"/>
      <c r="Y203" s="170"/>
      <c r="Z203" s="170"/>
      <c r="AA203" s="171"/>
      <c r="AB203" s="116" t="s">
        <v>12</v>
      </c>
      <c r="AC203" s="117"/>
      <c r="AD203" s="117"/>
      <c r="AE203" s="117"/>
      <c r="AF203" s="117"/>
      <c r="AG203" s="117"/>
      <c r="AH203" s="117"/>
      <c r="AI203" s="118"/>
      <c r="AJ203" s="169" t="s">
        <v>13</v>
      </c>
      <c r="AK203" s="170"/>
      <c r="AL203" s="170"/>
      <c r="AM203" s="170"/>
      <c r="AN203" s="170"/>
      <c r="AO203" s="170"/>
      <c r="AP203" s="170"/>
      <c r="AQ203" s="171"/>
      <c r="AR203" s="169" t="s">
        <v>14</v>
      </c>
      <c r="AS203" s="170"/>
      <c r="AT203" s="170"/>
      <c r="AU203" s="170"/>
      <c r="AV203" s="170"/>
      <c r="AW203" s="170"/>
      <c r="AX203" s="170"/>
      <c r="AY203" s="171"/>
      <c r="AZ203" s="110" t="s">
        <v>15</v>
      </c>
      <c r="BA203" s="111"/>
      <c r="BB203" s="111"/>
      <c r="BC203" s="111"/>
      <c r="BD203" s="111"/>
      <c r="BE203" s="111"/>
      <c r="BF203" s="112"/>
      <c r="BG203" s="169" t="s">
        <v>16</v>
      </c>
      <c r="BH203" s="170"/>
      <c r="BI203" s="170"/>
      <c r="BJ203" s="170"/>
      <c r="BK203" s="170"/>
      <c r="BL203" s="170"/>
      <c r="BM203" s="170"/>
      <c r="BN203" s="170"/>
      <c r="BO203" s="171"/>
      <c r="BP203" s="116" t="s">
        <v>9</v>
      </c>
      <c r="BQ203" s="117"/>
      <c r="BR203" s="117"/>
      <c r="BS203" s="117"/>
      <c r="BT203" s="117"/>
      <c r="BU203" s="118"/>
      <c r="BV203" s="15"/>
      <c r="BW203" s="15"/>
      <c r="BX203" s="15"/>
      <c r="BY203" s="15"/>
      <c r="BZ203" s="15"/>
    </row>
    <row r="204" spans="1:78" ht="30" customHeight="1">
      <c r="A204" s="15"/>
      <c r="B204" s="15"/>
      <c r="C204" s="15"/>
      <c r="D204" s="15"/>
      <c r="E204" s="15"/>
      <c r="F204" s="15"/>
      <c r="G204" s="15"/>
      <c r="H204" s="252"/>
      <c r="I204" s="253"/>
      <c r="J204" s="254"/>
      <c r="K204" s="258"/>
      <c r="L204" s="259"/>
      <c r="M204" s="259"/>
      <c r="N204" s="260"/>
      <c r="O204" s="264" t="s">
        <v>72</v>
      </c>
      <c r="P204" s="265"/>
      <c r="Q204" s="266"/>
      <c r="R204" s="264" t="s">
        <v>73</v>
      </c>
      <c r="S204" s="266"/>
      <c r="T204" s="264" t="s">
        <v>74</v>
      </c>
      <c r="U204" s="266"/>
      <c r="V204" s="264" t="s">
        <v>72</v>
      </c>
      <c r="W204" s="266"/>
      <c r="X204" s="264" t="s">
        <v>73</v>
      </c>
      <c r="Y204" s="266"/>
      <c r="Z204" s="264" t="s">
        <v>74</v>
      </c>
      <c r="AA204" s="266"/>
      <c r="AB204" s="267" t="s">
        <v>72</v>
      </c>
      <c r="AC204" s="268"/>
      <c r="AD204" s="267" t="s">
        <v>73</v>
      </c>
      <c r="AE204" s="269"/>
      <c r="AF204" s="268"/>
      <c r="AG204" s="267" t="s">
        <v>74</v>
      </c>
      <c r="AH204" s="269"/>
      <c r="AI204" s="268"/>
      <c r="AJ204" s="264" t="s">
        <v>72</v>
      </c>
      <c r="AK204" s="266"/>
      <c r="AL204" s="264" t="s">
        <v>73</v>
      </c>
      <c r="AM204" s="265"/>
      <c r="AN204" s="266"/>
      <c r="AO204" s="264" t="s">
        <v>74</v>
      </c>
      <c r="AP204" s="265"/>
      <c r="AQ204" s="266"/>
      <c r="AR204" s="264" t="s">
        <v>72</v>
      </c>
      <c r="AS204" s="266"/>
      <c r="AT204" s="264" t="s">
        <v>73</v>
      </c>
      <c r="AU204" s="266"/>
      <c r="AV204" s="264" t="s">
        <v>74</v>
      </c>
      <c r="AW204" s="265"/>
      <c r="AX204" s="265"/>
      <c r="AY204" s="266"/>
      <c r="AZ204" s="267" t="s">
        <v>72</v>
      </c>
      <c r="BA204" s="268"/>
      <c r="BB204" s="267" t="s">
        <v>73</v>
      </c>
      <c r="BC204" s="268"/>
      <c r="BD204" s="267" t="s">
        <v>74</v>
      </c>
      <c r="BE204" s="269"/>
      <c r="BF204" s="268"/>
      <c r="BG204" s="264" t="s">
        <v>72</v>
      </c>
      <c r="BH204" s="265"/>
      <c r="BI204" s="266"/>
      <c r="BJ204" s="264" t="s">
        <v>73</v>
      </c>
      <c r="BK204" s="265"/>
      <c r="BL204" s="266"/>
      <c r="BM204" s="264" t="s">
        <v>74</v>
      </c>
      <c r="BN204" s="265"/>
      <c r="BO204" s="266"/>
      <c r="BP204" s="267" t="s">
        <v>72</v>
      </c>
      <c r="BQ204" s="268"/>
      <c r="BR204" s="267" t="s">
        <v>73</v>
      </c>
      <c r="BS204" s="268"/>
      <c r="BT204" s="267" t="s">
        <v>74</v>
      </c>
      <c r="BU204" s="268"/>
      <c r="BV204" s="15"/>
      <c r="BW204" s="15"/>
      <c r="BX204" s="15"/>
      <c r="BY204" s="15"/>
      <c r="BZ204" s="15"/>
    </row>
    <row r="205" spans="1:78" ht="16.149999999999999" customHeight="1">
      <c r="A205" s="15"/>
      <c r="B205" s="15"/>
      <c r="C205" s="137" t="s">
        <v>75</v>
      </c>
      <c r="D205" s="138"/>
      <c r="E205" s="138"/>
      <c r="F205" s="138"/>
      <c r="G205" s="139"/>
      <c r="H205" s="270">
        <f>E30+E74+E124+E150+E180+E200</f>
        <v>4720</v>
      </c>
      <c r="I205" s="271"/>
      <c r="J205" s="272"/>
      <c r="K205" s="270">
        <f>F30+F74+F124+F150+F180+F200</f>
        <v>180</v>
      </c>
      <c r="L205" s="271"/>
      <c r="M205" s="271"/>
      <c r="N205" s="272"/>
      <c r="O205" s="270">
        <f>G30+G74+G124+G150+G180+G200</f>
        <v>910</v>
      </c>
      <c r="P205" s="271"/>
      <c r="Q205" s="272"/>
      <c r="R205" s="270">
        <f>J30+J74+J124+J150+J180+J200</f>
        <v>11</v>
      </c>
      <c r="S205" s="272"/>
      <c r="T205" s="270" t="s">
        <v>99</v>
      </c>
      <c r="U205" s="272"/>
      <c r="V205" s="270">
        <f>Q30+Q74+Q124+Q150+Q180+Q200</f>
        <v>0</v>
      </c>
      <c r="W205" s="272"/>
      <c r="X205" s="270">
        <f>S30+S74+S124+S150+S180+S200</f>
        <v>0</v>
      </c>
      <c r="Y205" s="272"/>
      <c r="Z205" s="270" t="s">
        <v>99</v>
      </c>
      <c r="AA205" s="272"/>
      <c r="AB205" s="270">
        <f>Y30+Y74+Y124+Y150+Y180+Y200</f>
        <v>450</v>
      </c>
      <c r="AC205" s="272"/>
      <c r="AD205" s="270">
        <f>AA30+AA74+AA124+AA150+AA180+AA200</f>
        <v>40.5</v>
      </c>
      <c r="AE205" s="271"/>
      <c r="AF205" s="272"/>
      <c r="AG205" s="270" t="s">
        <v>99</v>
      </c>
      <c r="AH205" s="271"/>
      <c r="AI205" s="272"/>
      <c r="AJ205" s="270">
        <f>AH30+AH74+AH124+AH150+AH180+AH200</f>
        <v>350</v>
      </c>
      <c r="AK205" s="272"/>
      <c r="AL205" s="270">
        <f>AK30+AK74+AK124+AK150+AK180+AK200</f>
        <v>41.5</v>
      </c>
      <c r="AM205" s="271"/>
      <c r="AN205" s="272"/>
      <c r="AO205" s="270" t="s">
        <v>99</v>
      </c>
      <c r="AP205" s="271"/>
      <c r="AQ205" s="272"/>
      <c r="AR205" s="270">
        <f>AS30+AS74+AS124+AS150+AS180+AS200</f>
        <v>0</v>
      </c>
      <c r="AS205" s="272"/>
      <c r="AT205" s="270">
        <f>AU30+AU74+AU124+AU150+AU180+AU200</f>
        <v>0</v>
      </c>
      <c r="AU205" s="272"/>
      <c r="AV205" s="270" t="s">
        <v>99</v>
      </c>
      <c r="AW205" s="271"/>
      <c r="AX205" s="271"/>
      <c r="AY205" s="272"/>
      <c r="AZ205" s="270">
        <f>BC30+BC74+BC124+BC150+BC180+BC200</f>
        <v>710</v>
      </c>
      <c r="BA205" s="272"/>
      <c r="BB205" s="270">
        <f>BE30+BE74+BE124+BE150+BE180+BE200</f>
        <v>0</v>
      </c>
      <c r="BC205" s="272"/>
      <c r="BD205" s="270" t="s">
        <v>99</v>
      </c>
      <c r="BE205" s="271"/>
      <c r="BF205" s="272"/>
      <c r="BG205" s="270">
        <f>BN30+BN74+BN124+BN150+BN180+BN200</f>
        <v>1100</v>
      </c>
      <c r="BH205" s="271"/>
      <c r="BI205" s="272"/>
      <c r="BJ205" s="270">
        <f>BO30+BO74+BO124+BO150+BO180+BO200</f>
        <v>41</v>
      </c>
      <c r="BK205" s="271"/>
      <c r="BL205" s="272"/>
      <c r="BM205" s="270" t="s">
        <v>99</v>
      </c>
      <c r="BN205" s="271"/>
      <c r="BO205" s="272"/>
      <c r="BP205" s="270">
        <f>BV30+BV74+BV124+BV150+BV180+BV200</f>
        <v>1200</v>
      </c>
      <c r="BQ205" s="272"/>
      <c r="BR205" s="270">
        <f>BW30+BW74+BW124+BW150+BW180+BW200</f>
        <v>46</v>
      </c>
      <c r="BS205" s="272"/>
      <c r="BT205" s="270" t="s">
        <v>99</v>
      </c>
      <c r="BU205" s="272"/>
      <c r="BV205" s="15"/>
      <c r="BW205" s="15"/>
      <c r="BX205" s="15"/>
      <c r="BY205" s="15"/>
      <c r="BZ205" s="15"/>
    </row>
    <row r="206" spans="1:78" ht="14.45" customHeight="1">
      <c r="A206" s="15"/>
      <c r="B206" s="15"/>
      <c r="C206" s="276"/>
      <c r="D206" s="277"/>
      <c r="E206" s="277"/>
      <c r="F206" s="277"/>
      <c r="G206" s="278"/>
      <c r="H206" s="279" t="s">
        <v>157</v>
      </c>
      <c r="I206" s="280"/>
      <c r="J206" s="280"/>
      <c r="K206" s="280"/>
      <c r="L206" s="280"/>
      <c r="M206" s="281"/>
      <c r="N206" s="273">
        <f>O205+V205+AB205+AJ205+AR205+AZ205</f>
        <v>2420</v>
      </c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5"/>
      <c r="BG206" s="273">
        <f>BG205+BP205</f>
        <v>2300</v>
      </c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5"/>
      <c r="BV206" s="15"/>
      <c r="BW206" s="15"/>
      <c r="BX206" s="15"/>
      <c r="BY206" s="15"/>
      <c r="BZ206" s="15"/>
    </row>
    <row r="207" spans="1:78" ht="9" customHeight="1">
      <c r="A207" s="15"/>
      <c r="B207" s="15"/>
      <c r="C207" s="276"/>
      <c r="D207" s="277"/>
      <c r="E207" s="277"/>
      <c r="F207" s="277"/>
      <c r="G207" s="278"/>
      <c r="H207" s="261" t="s">
        <v>156</v>
      </c>
      <c r="I207" s="262"/>
      <c r="J207" s="262"/>
      <c r="K207" s="262"/>
      <c r="L207" s="262"/>
      <c r="M207" s="263"/>
      <c r="N207" s="273">
        <f>R205+X205+AD205+AL205+AT205+BB205</f>
        <v>93</v>
      </c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5"/>
      <c r="BG207" s="273">
        <f>BJ205+BR205</f>
        <v>87</v>
      </c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5"/>
      <c r="BV207" s="15"/>
      <c r="BW207" s="15"/>
      <c r="BX207" s="15"/>
      <c r="BY207" s="15"/>
      <c r="BZ207" s="15"/>
    </row>
    <row r="208" spans="1:78" ht="18.600000000000001" customHeight="1">
      <c r="A208" s="15"/>
      <c r="B208" s="15"/>
      <c r="C208" s="140"/>
      <c r="D208" s="141"/>
      <c r="E208" s="141"/>
      <c r="F208" s="141"/>
      <c r="G208" s="142"/>
      <c r="H208" s="126" t="s">
        <v>158</v>
      </c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92">
        <f>M31+M75+M125+M151+M181+M201</f>
        <v>12</v>
      </c>
      <c r="T208" s="92"/>
      <c r="U208" s="93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</row>
    <row r="209" spans="1:78" ht="21.75" customHeight="1">
      <c r="A209" s="15"/>
      <c r="B209" s="15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BM209" s="179"/>
      <c r="BN209" s="179"/>
      <c r="BO209" s="179"/>
      <c r="BP209" s="179"/>
      <c r="BQ209" s="179"/>
      <c r="BR209" s="179"/>
      <c r="BS209" s="179"/>
      <c r="BT209" s="179"/>
      <c r="BU209" s="179"/>
      <c r="BV209" s="15"/>
      <c r="BW209" s="15"/>
      <c r="BX209" s="15"/>
      <c r="BY209" s="15"/>
      <c r="BZ209" s="15"/>
    </row>
    <row r="210" spans="1:78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</row>
    <row r="211" spans="1:78" ht="33.950000000000003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282"/>
      <c r="AY211" s="282"/>
      <c r="AZ211" s="282"/>
      <c r="BA211" s="282"/>
      <c r="BB211" s="282"/>
      <c r="BC211" s="282"/>
      <c r="BD211" s="282"/>
      <c r="BE211" s="282"/>
      <c r="BF211" s="179"/>
      <c r="BG211" s="179"/>
      <c r="BH211" s="179"/>
      <c r="BI211" s="179"/>
      <c r="BJ211" s="179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</row>
    <row r="212" spans="1:78" ht="15.95" customHeight="1"/>
    <row r="213" spans="1:78" ht="21.95" customHeight="1"/>
  </sheetData>
  <mergeCells count="3169">
    <mergeCell ref="BU138:BU139"/>
    <mergeCell ref="BV138:BV139"/>
    <mergeCell ref="BW138:BW139"/>
    <mergeCell ref="BX138:BX139"/>
    <mergeCell ref="BY138:BY139"/>
    <mergeCell ref="BZ138:BZ139"/>
    <mergeCell ref="Q138:R139"/>
    <mergeCell ref="S138:T139"/>
    <mergeCell ref="U138:V139"/>
    <mergeCell ref="W138:W139"/>
    <mergeCell ref="X138:X139"/>
    <mergeCell ref="Y138:Z139"/>
    <mergeCell ref="AA138:AB139"/>
    <mergeCell ref="AC138:AD139"/>
    <mergeCell ref="AE138:AE139"/>
    <mergeCell ref="AF138:AG139"/>
    <mergeCell ref="M48:O48"/>
    <mergeCell ref="Q48:R48"/>
    <mergeCell ref="S48:T48"/>
    <mergeCell ref="U48:V48"/>
    <mergeCell ref="Y48:Z48"/>
    <mergeCell ref="BC67:BD67"/>
    <mergeCell ref="BE67:BG67"/>
    <mergeCell ref="BL65:BM65"/>
    <mergeCell ref="BO65:BP65"/>
    <mergeCell ref="AU65:AV65"/>
    <mergeCell ref="BQ48:BR48"/>
    <mergeCell ref="BS48:BT48"/>
    <mergeCell ref="BE117:BG118"/>
    <mergeCell ref="BO121:BP121"/>
    <mergeCell ref="AY48:AZ48"/>
    <mergeCell ref="BA48:BB48"/>
    <mergeCell ref="B138:C139"/>
    <mergeCell ref="D138:D139"/>
    <mergeCell ref="G138:I139"/>
    <mergeCell ref="L138:L139"/>
    <mergeCell ref="AH138:AJ139"/>
    <mergeCell ref="AK138:AL139"/>
    <mergeCell ref="AM138:AM139"/>
    <mergeCell ref="AN138:AP139"/>
    <mergeCell ref="AQ138:AR139"/>
    <mergeCell ref="AS138:AT139"/>
    <mergeCell ref="AU138:AV139"/>
    <mergeCell ref="AW138:AX139"/>
    <mergeCell ref="G48:I48"/>
    <mergeCell ref="J48:K48"/>
    <mergeCell ref="P117:P118"/>
    <mergeCell ref="U118:V118"/>
    <mergeCell ref="G117:I117"/>
    <mergeCell ref="AF123:AG123"/>
    <mergeCell ref="AC120:AD120"/>
    <mergeCell ref="AF120:AG120"/>
    <mergeCell ref="AC118:AD118"/>
    <mergeCell ref="AK123:AL123"/>
    <mergeCell ref="AN123:AP123"/>
    <mergeCell ref="AC122:AD122"/>
    <mergeCell ref="AC117:AD117"/>
    <mergeCell ref="Q133:R133"/>
    <mergeCell ref="J136:K136"/>
    <mergeCell ref="AW48:AX48"/>
    <mergeCell ref="AQ67:AR67"/>
    <mergeCell ref="AS67:AT67"/>
    <mergeCell ref="AU67:AV67"/>
    <mergeCell ref="AW67:AX67"/>
    <mergeCell ref="BF172:BG172"/>
    <mergeCell ref="BI172:BK172"/>
    <mergeCell ref="BL172:BM172"/>
    <mergeCell ref="BE145:BG145"/>
    <mergeCell ref="BI145:BK145"/>
    <mergeCell ref="BQ140:BR140"/>
    <mergeCell ref="AW112:AX112"/>
    <mergeCell ref="AY112:AZ112"/>
    <mergeCell ref="BA112:BB112"/>
    <mergeCell ref="BS147:BT147"/>
    <mergeCell ref="AW140:AX140"/>
    <mergeCell ref="AY140:AZ140"/>
    <mergeCell ref="BA140:BB140"/>
    <mergeCell ref="BC140:BD140"/>
    <mergeCell ref="BQ135:BR135"/>
    <mergeCell ref="BL136:BM136"/>
    <mergeCell ref="BQ138:BR139"/>
    <mergeCell ref="BS138:BT139"/>
    <mergeCell ref="BE171:BG171"/>
    <mergeCell ref="AY167:AZ167"/>
    <mergeCell ref="BA167:BB167"/>
    <mergeCell ref="BQ145:BR145"/>
    <mergeCell ref="BO171:BP171"/>
    <mergeCell ref="BL149:BM149"/>
    <mergeCell ref="BS145:BT145"/>
    <mergeCell ref="BL146:BM147"/>
    <mergeCell ref="BA147:BB147"/>
    <mergeCell ref="BQ147:BR147"/>
    <mergeCell ref="BH146:BH147"/>
    <mergeCell ref="BI146:BK147"/>
    <mergeCell ref="BA145:BB145"/>
    <mergeCell ref="BE140:BG140"/>
    <mergeCell ref="Q171:R171"/>
    <mergeCell ref="S171:T171"/>
    <mergeCell ref="U171:V171"/>
    <mergeCell ref="Y171:Z171"/>
    <mergeCell ref="AA154:AB154"/>
    <mergeCell ref="AF154:AG154"/>
    <mergeCell ref="Y154:Z154"/>
    <mergeCell ref="M146:O147"/>
    <mergeCell ref="P146:P147"/>
    <mergeCell ref="AN153:AP153"/>
    <mergeCell ref="AQ153:AR153"/>
    <mergeCell ref="AS153:AT153"/>
    <mergeCell ref="AW170:AX170"/>
    <mergeCell ref="BA166:BB166"/>
    <mergeCell ref="BC166:BD166"/>
    <mergeCell ref="BE166:BG166"/>
    <mergeCell ref="BI166:BK166"/>
    <mergeCell ref="BE167:BG167"/>
    <mergeCell ref="Y150:Z150"/>
    <mergeCell ref="AQ149:AR149"/>
    <mergeCell ref="AY149:AZ149"/>
    <mergeCell ref="AA171:AB171"/>
    <mergeCell ref="AY150:AZ150"/>
    <mergeCell ref="BE150:BG150"/>
    <mergeCell ref="AH153:AJ153"/>
    <mergeCell ref="M151:P151"/>
    <mergeCell ref="AW153:AX153"/>
    <mergeCell ref="AY153:AZ153"/>
    <mergeCell ref="BA153:BB153"/>
    <mergeCell ref="M154:O154"/>
    <mergeCell ref="Q154:R154"/>
    <mergeCell ref="AF153:AG153"/>
    <mergeCell ref="BI140:BK140"/>
    <mergeCell ref="BL140:BM140"/>
    <mergeCell ref="BO140:BP140"/>
    <mergeCell ref="BE144:BG144"/>
    <mergeCell ref="AW144:AX144"/>
    <mergeCell ref="AS144:AT144"/>
    <mergeCell ref="AU146:AV146"/>
    <mergeCell ref="BE146:BG147"/>
    <mergeCell ref="BA143:BB143"/>
    <mergeCell ref="AY147:AZ147"/>
    <mergeCell ref="BC146:BD147"/>
    <mergeCell ref="AY144:AZ144"/>
    <mergeCell ref="BS143:BT143"/>
    <mergeCell ref="BE143:BG143"/>
    <mergeCell ref="BC143:BD143"/>
    <mergeCell ref="AS143:AT143"/>
    <mergeCell ref="AY145:AZ145"/>
    <mergeCell ref="AY142:AZ142"/>
    <mergeCell ref="BQ143:BR143"/>
    <mergeCell ref="AW146:AX146"/>
    <mergeCell ref="AW147:AX147"/>
    <mergeCell ref="BQ146:BR146"/>
    <mergeCell ref="BO144:BP144"/>
    <mergeCell ref="AU140:AV140"/>
    <mergeCell ref="Y160:AG160"/>
    <mergeCell ref="J146:K147"/>
    <mergeCell ref="L146:L147"/>
    <mergeCell ref="AK170:AL170"/>
    <mergeCell ref="AN170:AP170"/>
    <mergeCell ref="AQ170:AR170"/>
    <mergeCell ref="AS170:AT170"/>
    <mergeCell ref="Q170:R170"/>
    <mergeCell ref="S170:T170"/>
    <mergeCell ref="AC146:AD146"/>
    <mergeCell ref="AF146:AG146"/>
    <mergeCell ref="BI167:BK167"/>
    <mergeCell ref="BL167:BM167"/>
    <mergeCell ref="BI168:BK168"/>
    <mergeCell ref="AS154:AT154"/>
    <mergeCell ref="AY161:AZ161"/>
    <mergeCell ref="AW161:AX161"/>
    <mergeCell ref="AK164:AL164"/>
    <mergeCell ref="AN164:AP164"/>
    <mergeCell ref="S154:T154"/>
    <mergeCell ref="BL161:BM161"/>
    <mergeCell ref="E151:L151"/>
    <mergeCell ref="BE170:BG170"/>
    <mergeCell ref="BI170:BK170"/>
    <mergeCell ref="BL170:BM170"/>
    <mergeCell ref="BL154:BM154"/>
    <mergeCell ref="U170:V170"/>
    <mergeCell ref="U167:V167"/>
    <mergeCell ref="Y167:Z167"/>
    <mergeCell ref="G149:I149"/>
    <mergeCell ref="BO154:BP154"/>
    <mergeCell ref="BO149:BP149"/>
    <mergeCell ref="BO146:BP146"/>
    <mergeCell ref="J153:K153"/>
    <mergeCell ref="Y164:Z164"/>
    <mergeCell ref="AS161:AT161"/>
    <mergeCell ref="AK154:AL154"/>
    <mergeCell ref="AN154:AP154"/>
    <mergeCell ref="AQ154:AR154"/>
    <mergeCell ref="B153:C153"/>
    <mergeCell ref="G153:I153"/>
    <mergeCell ref="AN161:AP161"/>
    <mergeCell ref="AQ161:AR161"/>
    <mergeCell ref="S147:T147"/>
    <mergeCell ref="U147:V147"/>
    <mergeCell ref="Y147:Z147"/>
    <mergeCell ref="AS166:AT166"/>
    <mergeCell ref="B158:C161"/>
    <mergeCell ref="D158:D161"/>
    <mergeCell ref="E158:F158"/>
    <mergeCell ref="E159:E161"/>
    <mergeCell ref="F159:F161"/>
    <mergeCell ref="A150:D151"/>
    <mergeCell ref="AA153:AB153"/>
    <mergeCell ref="AC153:AD153"/>
    <mergeCell ref="A158:A161"/>
    <mergeCell ref="Q153:R153"/>
    <mergeCell ref="AH150:AJ150"/>
    <mergeCell ref="U153:V153"/>
    <mergeCell ref="Y153:Z153"/>
    <mergeCell ref="AC166:AD166"/>
    <mergeCell ref="AF166:AG166"/>
    <mergeCell ref="BS27:BT27"/>
    <mergeCell ref="B121:C121"/>
    <mergeCell ref="G121:I121"/>
    <mergeCell ref="Q121:R121"/>
    <mergeCell ref="S121:T121"/>
    <mergeCell ref="U121:V121"/>
    <mergeCell ref="Y121:Z121"/>
    <mergeCell ref="AA121:AB121"/>
    <mergeCell ref="AC121:AD121"/>
    <mergeCell ref="AF121:AG121"/>
    <mergeCell ref="AH121:AJ121"/>
    <mergeCell ref="AK121:AL121"/>
    <mergeCell ref="AN121:AP121"/>
    <mergeCell ref="AQ121:AR121"/>
    <mergeCell ref="AS121:AT121"/>
    <mergeCell ref="AU121:AV121"/>
    <mergeCell ref="AW121:AX121"/>
    <mergeCell ref="AY121:AZ121"/>
    <mergeCell ref="BA121:BB121"/>
    <mergeCell ref="L117:L118"/>
    <mergeCell ref="M117:O118"/>
    <mergeCell ref="AF27:AG27"/>
    <mergeCell ref="D121:D122"/>
    <mergeCell ref="BQ54:BR54"/>
    <mergeCell ref="BS54:BT54"/>
    <mergeCell ref="G54:I54"/>
    <mergeCell ref="J54:K54"/>
    <mergeCell ref="M54:O54"/>
    <mergeCell ref="AK54:AL54"/>
    <mergeCell ref="AN54:AP54"/>
    <mergeCell ref="BS117:BT117"/>
    <mergeCell ref="BS118:BT118"/>
    <mergeCell ref="A196:A197"/>
    <mergeCell ref="D196:D197"/>
    <mergeCell ref="E196:E197"/>
    <mergeCell ref="F196:F197"/>
    <mergeCell ref="J196:K197"/>
    <mergeCell ref="M196:O197"/>
    <mergeCell ref="P196:P197"/>
    <mergeCell ref="AC193:AD193"/>
    <mergeCell ref="A192:A193"/>
    <mergeCell ref="D192:D193"/>
    <mergeCell ref="E192:E193"/>
    <mergeCell ref="F192:F193"/>
    <mergeCell ref="M192:O193"/>
    <mergeCell ref="P192:P193"/>
    <mergeCell ref="A194:A195"/>
    <mergeCell ref="J189:K189"/>
    <mergeCell ref="M189:O189"/>
    <mergeCell ref="J192:J193"/>
    <mergeCell ref="B194:C195"/>
    <mergeCell ref="G194:I195"/>
    <mergeCell ref="Q194:R195"/>
    <mergeCell ref="AA193:AB193"/>
    <mergeCell ref="Q192:R192"/>
    <mergeCell ref="S192:T192"/>
    <mergeCell ref="U192:V192"/>
    <mergeCell ref="Y192:Z192"/>
    <mergeCell ref="AA192:AB192"/>
    <mergeCell ref="AC192:AD192"/>
    <mergeCell ref="B193:C193"/>
    <mergeCell ref="Q191:R191"/>
    <mergeCell ref="S191:T191"/>
    <mergeCell ref="A190:BZ190"/>
    <mergeCell ref="L177:L178"/>
    <mergeCell ref="M177:O178"/>
    <mergeCell ref="A179:D179"/>
    <mergeCell ref="AA180:AB180"/>
    <mergeCell ref="G193:I193"/>
    <mergeCell ref="U193:V193"/>
    <mergeCell ref="S194:T195"/>
    <mergeCell ref="AA194:AB195"/>
    <mergeCell ref="B192:C192"/>
    <mergeCell ref="G192:I192"/>
    <mergeCell ref="AK193:AL193"/>
    <mergeCell ref="AN193:AP193"/>
    <mergeCell ref="Y172:Z172"/>
    <mergeCell ref="J171:K171"/>
    <mergeCell ref="G174:I174"/>
    <mergeCell ref="Q180:R180"/>
    <mergeCell ref="S180:T180"/>
    <mergeCell ref="U180:V180"/>
    <mergeCell ref="G180:I180"/>
    <mergeCell ref="J180:K180"/>
    <mergeCell ref="M180:O180"/>
    <mergeCell ref="U179:V179"/>
    <mergeCell ref="M186:O186"/>
    <mergeCell ref="Q186:R186"/>
    <mergeCell ref="A180:D181"/>
    <mergeCell ref="J179:K179"/>
    <mergeCell ref="M179:O179"/>
    <mergeCell ref="AF179:AG179"/>
    <mergeCell ref="Y180:Z180"/>
    <mergeCell ref="E181:L181"/>
    <mergeCell ref="P173:P174"/>
    <mergeCell ref="A189:D189"/>
    <mergeCell ref="AW167:AX167"/>
    <mergeCell ref="A169:BZ169"/>
    <mergeCell ref="B170:C170"/>
    <mergeCell ref="G170:I170"/>
    <mergeCell ref="AA174:AB174"/>
    <mergeCell ref="AC174:AD174"/>
    <mergeCell ref="AN174:AP174"/>
    <mergeCell ref="Q178:R178"/>
    <mergeCell ref="BS170:BT170"/>
    <mergeCell ref="BS171:BT171"/>
    <mergeCell ref="S178:T178"/>
    <mergeCell ref="B178:C178"/>
    <mergeCell ref="G178:I178"/>
    <mergeCell ref="B177:C177"/>
    <mergeCell ref="BC171:BD171"/>
    <mergeCell ref="AA168:AB168"/>
    <mergeCell ref="M172:O172"/>
    <mergeCell ref="AA172:AB172"/>
    <mergeCell ref="G177:I177"/>
    <mergeCell ref="Q177:R177"/>
    <mergeCell ref="AA177:AB177"/>
    <mergeCell ref="AC177:AD177"/>
    <mergeCell ref="AF177:AG177"/>
    <mergeCell ref="AH177:AJ177"/>
    <mergeCell ref="AK177:AL177"/>
    <mergeCell ref="AN177:AP177"/>
    <mergeCell ref="S177:T177"/>
    <mergeCell ref="U177:V177"/>
    <mergeCell ref="Y177:Z177"/>
    <mergeCell ref="D177:D178"/>
    <mergeCell ref="E177:E178"/>
    <mergeCell ref="Y178:Z178"/>
    <mergeCell ref="AW172:AX172"/>
    <mergeCell ref="AY168:AZ168"/>
    <mergeCell ref="AW179:AX179"/>
    <mergeCell ref="AY179:AZ179"/>
    <mergeCell ref="AN178:AP178"/>
    <mergeCell ref="AK173:AL173"/>
    <mergeCell ref="AH174:AJ174"/>
    <mergeCell ref="AF168:AG168"/>
    <mergeCell ref="AH168:AJ168"/>
    <mergeCell ref="AS178:AT178"/>
    <mergeCell ref="AS174:AT174"/>
    <mergeCell ref="AO172:AP172"/>
    <mergeCell ref="BC172:BD172"/>
    <mergeCell ref="AW178:AX178"/>
    <mergeCell ref="AU178:AV178"/>
    <mergeCell ref="AW177:AX177"/>
    <mergeCell ref="AF171:AG171"/>
    <mergeCell ref="AH171:AJ171"/>
    <mergeCell ref="AN171:AP171"/>
    <mergeCell ref="AH172:AJ172"/>
    <mergeCell ref="AK172:AL172"/>
    <mergeCell ref="AS168:AT168"/>
    <mergeCell ref="AU168:AV168"/>
    <mergeCell ref="AY171:AZ171"/>
    <mergeCell ref="BA179:BB179"/>
    <mergeCell ref="AY177:AZ177"/>
    <mergeCell ref="BA177:BB177"/>
    <mergeCell ref="AS171:AT171"/>
    <mergeCell ref="BA170:BB170"/>
    <mergeCell ref="BC170:BD170"/>
    <mergeCell ref="BA173:BB173"/>
    <mergeCell ref="AU170:AV170"/>
    <mergeCell ref="AU154:AV154"/>
    <mergeCell ref="B163:C163"/>
    <mergeCell ref="G163:I163"/>
    <mergeCell ref="J163:K163"/>
    <mergeCell ref="M163:O163"/>
    <mergeCell ref="Q163:R163"/>
    <mergeCell ref="AF167:AG167"/>
    <mergeCell ref="AH167:AJ167"/>
    <mergeCell ref="Y170:Z170"/>
    <mergeCell ref="AA170:AB170"/>
    <mergeCell ref="AC170:AD170"/>
    <mergeCell ref="AF170:AG170"/>
    <mergeCell ref="AH170:AJ170"/>
    <mergeCell ref="U168:V168"/>
    <mergeCell ref="A173:A174"/>
    <mergeCell ref="AQ174:AR174"/>
    <mergeCell ref="AK166:AL166"/>
    <mergeCell ref="AN166:AP166"/>
    <mergeCell ref="AQ166:AR166"/>
    <mergeCell ref="Q167:R167"/>
    <mergeCell ref="S167:T167"/>
    <mergeCell ref="AQ167:AR167"/>
    <mergeCell ref="J166:K166"/>
    <mergeCell ref="M166:O166"/>
    <mergeCell ref="B173:C173"/>
    <mergeCell ref="G173:I173"/>
    <mergeCell ref="E173:E174"/>
    <mergeCell ref="F173:F174"/>
    <mergeCell ref="J173:K174"/>
    <mergeCell ref="AF174:AG174"/>
    <mergeCell ref="U174:V174"/>
    <mergeCell ref="Y174:Z174"/>
    <mergeCell ref="AH186:AJ186"/>
    <mergeCell ref="AH192:AJ192"/>
    <mergeCell ref="AK192:AL192"/>
    <mergeCell ref="AN192:AP192"/>
    <mergeCell ref="AF192:AG192"/>
    <mergeCell ref="D183:D186"/>
    <mergeCell ref="E183:F183"/>
    <mergeCell ref="E184:E186"/>
    <mergeCell ref="F184:F186"/>
    <mergeCell ref="A175:A176"/>
    <mergeCell ref="D175:D176"/>
    <mergeCell ref="E175:E176"/>
    <mergeCell ref="AH160:AR160"/>
    <mergeCell ref="F175:F176"/>
    <mergeCell ref="J149:K149"/>
    <mergeCell ref="M149:O149"/>
    <mergeCell ref="AH154:AJ154"/>
    <mergeCell ref="B172:C172"/>
    <mergeCell ref="G172:I172"/>
    <mergeCell ref="Q172:R172"/>
    <mergeCell ref="S172:T172"/>
    <mergeCell ref="U172:V172"/>
    <mergeCell ref="A177:A178"/>
    <mergeCell ref="AC154:AD154"/>
    <mergeCell ref="AK168:AL168"/>
    <mergeCell ref="AA178:AB178"/>
    <mergeCell ref="U178:V178"/>
    <mergeCell ref="AC178:AD178"/>
    <mergeCell ref="AH178:AJ178"/>
    <mergeCell ref="AK178:AL178"/>
    <mergeCell ref="F177:F178"/>
    <mergeCell ref="J177:K178"/>
    <mergeCell ref="BS193:BT193"/>
    <mergeCell ref="BQ193:BR193"/>
    <mergeCell ref="AW188:AX188"/>
    <mergeCell ref="Q188:R188"/>
    <mergeCell ref="S188:T188"/>
    <mergeCell ref="BL188:BM188"/>
    <mergeCell ref="AS188:AT188"/>
    <mergeCell ref="AY188:AZ188"/>
    <mergeCell ref="G191:I191"/>
    <mergeCell ref="J191:K191"/>
    <mergeCell ref="BC192:BD193"/>
    <mergeCell ref="BE192:BG193"/>
    <mergeCell ref="U189:V189"/>
    <mergeCell ref="AQ191:AR191"/>
    <mergeCell ref="Y191:Z191"/>
    <mergeCell ref="AA191:AB191"/>
    <mergeCell ref="BO192:BP192"/>
    <mergeCell ref="AF193:AG193"/>
    <mergeCell ref="Q193:R193"/>
    <mergeCell ref="S193:T193"/>
    <mergeCell ref="AW192:AX192"/>
    <mergeCell ref="AY192:AZ192"/>
    <mergeCell ref="Q189:R189"/>
    <mergeCell ref="S189:T189"/>
    <mergeCell ref="A138:A139"/>
    <mergeCell ref="A117:A118"/>
    <mergeCell ref="Q54:R54"/>
    <mergeCell ref="S54:T54"/>
    <mergeCell ref="BC48:BD48"/>
    <mergeCell ref="M140:O140"/>
    <mergeCell ref="M191:O191"/>
    <mergeCell ref="B191:C191"/>
    <mergeCell ref="U191:V191"/>
    <mergeCell ref="AW191:AX191"/>
    <mergeCell ref="BA188:BB188"/>
    <mergeCell ref="BI188:BK188"/>
    <mergeCell ref="U188:V188"/>
    <mergeCell ref="BS188:BT188"/>
    <mergeCell ref="BQ188:BR188"/>
    <mergeCell ref="BA192:BB192"/>
    <mergeCell ref="BA189:BB189"/>
    <mergeCell ref="B188:C188"/>
    <mergeCell ref="G188:I188"/>
    <mergeCell ref="J188:K188"/>
    <mergeCell ref="M188:O188"/>
    <mergeCell ref="AS186:AT186"/>
    <mergeCell ref="J186:K186"/>
    <mergeCell ref="AK179:AL179"/>
    <mergeCell ref="U186:V186"/>
    <mergeCell ref="Y186:Z186"/>
    <mergeCell ref="AQ180:AR180"/>
    <mergeCell ref="AS180:AT180"/>
    <mergeCell ref="AN179:AP179"/>
    <mergeCell ref="AQ179:AR179"/>
    <mergeCell ref="AS179:AT179"/>
    <mergeCell ref="AH179:AJ179"/>
    <mergeCell ref="Q123:R123"/>
    <mergeCell ref="Q142:R142"/>
    <mergeCell ref="B122:C122"/>
    <mergeCell ref="J142:K142"/>
    <mergeCell ref="AQ140:AR140"/>
    <mergeCell ref="AS140:AT140"/>
    <mergeCell ref="B130:C133"/>
    <mergeCell ref="AK143:AL143"/>
    <mergeCell ref="AN143:AP143"/>
    <mergeCell ref="AU143:AV143"/>
    <mergeCell ref="U135:V135"/>
    <mergeCell ref="G130:BZ130"/>
    <mergeCell ref="B27:C27"/>
    <mergeCell ref="G27:I27"/>
    <mergeCell ref="B145:C145"/>
    <mergeCell ref="G145:I145"/>
    <mergeCell ref="J145:K145"/>
    <mergeCell ref="M145:O145"/>
    <mergeCell ref="B144:C144"/>
    <mergeCell ref="A109:D109"/>
    <mergeCell ref="E138:E139"/>
    <mergeCell ref="F138:F139"/>
    <mergeCell ref="J138:K139"/>
    <mergeCell ref="M138:O139"/>
    <mergeCell ref="P138:P139"/>
    <mergeCell ref="S117:T117"/>
    <mergeCell ref="U117:V117"/>
    <mergeCell ref="Y117:Z117"/>
    <mergeCell ref="AA117:AB117"/>
    <mergeCell ref="D115:D116"/>
    <mergeCell ref="E115:E116"/>
    <mergeCell ref="P115:P116"/>
    <mergeCell ref="J117:K117"/>
    <mergeCell ref="Q117:R117"/>
    <mergeCell ref="A115:A116"/>
    <mergeCell ref="Y116:Z116"/>
    <mergeCell ref="U116:V116"/>
    <mergeCell ref="S128:T128"/>
    <mergeCell ref="A124:D125"/>
    <mergeCell ref="Q140:R140"/>
    <mergeCell ref="S140:T140"/>
    <mergeCell ref="U140:V140"/>
    <mergeCell ref="Y140:Z140"/>
    <mergeCell ref="BA171:BB171"/>
    <mergeCell ref="F121:F122"/>
    <mergeCell ref="L121:L122"/>
    <mergeCell ref="M121:O122"/>
    <mergeCell ref="P121:P122"/>
    <mergeCell ref="AQ128:AR128"/>
    <mergeCell ref="AN135:AP135"/>
    <mergeCell ref="A154:D154"/>
    <mergeCell ref="J170:K170"/>
    <mergeCell ref="M170:O170"/>
    <mergeCell ref="A146:A147"/>
    <mergeCell ref="B146:C146"/>
    <mergeCell ref="D146:D147"/>
    <mergeCell ref="E146:E147"/>
    <mergeCell ref="F146:F147"/>
    <mergeCell ref="G146:I146"/>
    <mergeCell ref="Q146:R146"/>
    <mergeCell ref="S146:T146"/>
    <mergeCell ref="U146:V146"/>
    <mergeCell ref="J123:K123"/>
    <mergeCell ref="M123:O123"/>
    <mergeCell ref="AC142:AD142"/>
    <mergeCell ref="Y142:Z142"/>
    <mergeCell ref="AN128:AP128"/>
    <mergeCell ref="AN124:AP124"/>
    <mergeCell ref="AA120:AB120"/>
    <mergeCell ref="M125:P125"/>
    <mergeCell ref="J140:K140"/>
    <mergeCell ref="D130:D133"/>
    <mergeCell ref="G115:I115"/>
    <mergeCell ref="J115:K115"/>
    <mergeCell ref="Q115:R115"/>
    <mergeCell ref="AA116:AB116"/>
    <mergeCell ref="Q127:R127"/>
    <mergeCell ref="S127:T127"/>
    <mergeCell ref="F131:F133"/>
    <mergeCell ref="E121:E122"/>
    <mergeCell ref="A123:D123"/>
    <mergeCell ref="G123:I123"/>
    <mergeCell ref="D117:D118"/>
    <mergeCell ref="E117:E118"/>
    <mergeCell ref="B118:C118"/>
    <mergeCell ref="B117:C117"/>
    <mergeCell ref="J118:K118"/>
    <mergeCell ref="Q118:R118"/>
    <mergeCell ref="S118:T118"/>
    <mergeCell ref="E130:F130"/>
    <mergeCell ref="U122:V122"/>
    <mergeCell ref="G118:I118"/>
    <mergeCell ref="F117:F118"/>
    <mergeCell ref="AA118:AB118"/>
    <mergeCell ref="F115:F116"/>
    <mergeCell ref="L115:L116"/>
    <mergeCell ref="U143:V143"/>
    <mergeCell ref="AH115:AJ115"/>
    <mergeCell ref="AU115:AV115"/>
    <mergeCell ref="AQ116:AR116"/>
    <mergeCell ref="AW115:AX115"/>
    <mergeCell ref="Y136:Z136"/>
    <mergeCell ref="AY136:AZ136"/>
    <mergeCell ref="AU27:AV27"/>
    <mergeCell ref="AW27:AX27"/>
    <mergeCell ref="U136:V136"/>
    <mergeCell ref="AF115:AG115"/>
    <mergeCell ref="AY127:AZ127"/>
    <mergeCell ref="AC108:AD108"/>
    <mergeCell ref="AF108:AG108"/>
    <mergeCell ref="AH142:AJ142"/>
    <mergeCell ref="AA140:AB140"/>
    <mergeCell ref="AC140:AD140"/>
    <mergeCell ref="AF140:AG140"/>
    <mergeCell ref="AH140:AJ140"/>
    <mergeCell ref="U27:V27"/>
    <mergeCell ref="Y27:Z27"/>
    <mergeCell ref="AA27:AB27"/>
    <mergeCell ref="G131:BM131"/>
    <mergeCell ref="M115:O116"/>
    <mergeCell ref="S115:T115"/>
    <mergeCell ref="U115:V115"/>
    <mergeCell ref="Y115:Z115"/>
    <mergeCell ref="Q143:R143"/>
    <mergeCell ref="S143:T143"/>
    <mergeCell ref="S142:T142"/>
    <mergeCell ref="AQ142:AR142"/>
    <mergeCell ref="U142:V142"/>
    <mergeCell ref="BS146:BT146"/>
    <mergeCell ref="BS144:BT144"/>
    <mergeCell ref="AH143:AJ143"/>
    <mergeCell ref="BA142:BB142"/>
    <mergeCell ref="BQ117:BR117"/>
    <mergeCell ref="AY118:AZ118"/>
    <mergeCell ref="BO118:BP118"/>
    <mergeCell ref="AU118:AV118"/>
    <mergeCell ref="BI117:BK118"/>
    <mergeCell ref="AF117:AG117"/>
    <mergeCell ref="BN138:BN139"/>
    <mergeCell ref="BO138:BP139"/>
    <mergeCell ref="BI143:BK143"/>
    <mergeCell ref="BE135:BG135"/>
    <mergeCell ref="BI135:BK135"/>
    <mergeCell ref="AA143:AB143"/>
    <mergeCell ref="AF143:AG143"/>
    <mergeCell ref="AA127:AB127"/>
    <mergeCell ref="AA124:AB124"/>
    <mergeCell ref="AK140:AL140"/>
    <mergeCell ref="AN140:AP140"/>
    <mergeCell ref="AH128:AJ128"/>
    <mergeCell ref="AA128:AB128"/>
    <mergeCell ref="AH127:AJ127"/>
    <mergeCell ref="AN142:AP142"/>
    <mergeCell ref="AU142:AV142"/>
    <mergeCell ref="AK127:AL127"/>
    <mergeCell ref="AH136:AJ136"/>
    <mergeCell ref="AH118:AJ118"/>
    <mergeCell ref="AH117:AJ117"/>
    <mergeCell ref="AK117:AL117"/>
    <mergeCell ref="AC124:AD124"/>
    <mergeCell ref="AK142:AL142"/>
    <mergeCell ref="BA135:BB135"/>
    <mergeCell ref="BC135:BD135"/>
    <mergeCell ref="U133:V133"/>
    <mergeCell ref="Y133:Z133"/>
    <mergeCell ref="AS128:AT128"/>
    <mergeCell ref="AU128:AV128"/>
    <mergeCell ref="BS121:BT121"/>
    <mergeCell ref="BQ115:BR115"/>
    <mergeCell ref="AW116:AX116"/>
    <mergeCell ref="AY116:AZ116"/>
    <mergeCell ref="AF118:AG118"/>
    <mergeCell ref="AK115:AL115"/>
    <mergeCell ref="A140:D140"/>
    <mergeCell ref="G140:I140"/>
    <mergeCell ref="BS140:BT140"/>
    <mergeCell ref="BQ142:BR142"/>
    <mergeCell ref="Y127:Z127"/>
    <mergeCell ref="S135:T135"/>
    <mergeCell ref="M142:O142"/>
    <mergeCell ref="G132:P132"/>
    <mergeCell ref="Q132:X132"/>
    <mergeCell ref="AA142:AB142"/>
    <mergeCell ref="Y122:Z122"/>
    <mergeCell ref="AA122:AB122"/>
    <mergeCell ref="Y118:Z118"/>
    <mergeCell ref="AF128:AG128"/>
    <mergeCell ref="AS135:AT135"/>
    <mergeCell ref="U127:V127"/>
    <mergeCell ref="U128:V128"/>
    <mergeCell ref="Y128:Z128"/>
    <mergeCell ref="AA136:AB136"/>
    <mergeCell ref="BA133:BB133"/>
    <mergeCell ref="BE127:BG127"/>
    <mergeCell ref="AW123:AX123"/>
    <mergeCell ref="BL119:BM119"/>
    <mergeCell ref="BA120:BB120"/>
    <mergeCell ref="BA136:BB136"/>
    <mergeCell ref="BC124:BD124"/>
    <mergeCell ref="BI124:BK124"/>
    <mergeCell ref="S124:T124"/>
    <mergeCell ref="U124:V124"/>
    <mergeCell ref="AQ123:AR123"/>
    <mergeCell ref="BC121:BD122"/>
    <mergeCell ref="BE121:BG122"/>
    <mergeCell ref="BH121:BH122"/>
    <mergeCell ref="AA115:AB115"/>
    <mergeCell ref="AC115:AD115"/>
    <mergeCell ref="AC119:AD119"/>
    <mergeCell ref="S123:T123"/>
    <mergeCell ref="Y132:AG132"/>
    <mergeCell ref="BV160:BZ160"/>
    <mergeCell ref="J154:K154"/>
    <mergeCell ref="BS150:BT150"/>
    <mergeCell ref="AC161:AD161"/>
    <mergeCell ref="AF161:AG161"/>
    <mergeCell ref="Y144:Z144"/>
    <mergeCell ref="BO168:BP168"/>
    <mergeCell ref="U154:V154"/>
    <mergeCell ref="AY148:AZ148"/>
    <mergeCell ref="BA148:BB148"/>
    <mergeCell ref="BO153:BP153"/>
    <mergeCell ref="AY170:AZ170"/>
    <mergeCell ref="BQ170:BR170"/>
    <mergeCell ref="BO120:BP120"/>
    <mergeCell ref="BO142:BP142"/>
    <mergeCell ref="BQ168:BR168"/>
    <mergeCell ref="AU167:AV167"/>
    <mergeCell ref="AN167:AP167"/>
    <mergeCell ref="AY166:AZ166"/>
    <mergeCell ref="AH161:AJ161"/>
    <mergeCell ref="G159:BM159"/>
    <mergeCell ref="U161:V161"/>
    <mergeCell ref="Y161:Z161"/>
    <mergeCell ref="AA161:AB161"/>
    <mergeCell ref="AS160:BB160"/>
    <mergeCell ref="BC160:BM160"/>
    <mergeCell ref="G161:I161"/>
    <mergeCell ref="J161:K161"/>
    <mergeCell ref="M161:O161"/>
    <mergeCell ref="BQ153:BR153"/>
    <mergeCell ref="BI154:BK154"/>
    <mergeCell ref="M153:O153"/>
    <mergeCell ref="AN115:AP115"/>
    <mergeCell ref="BC117:BD118"/>
    <mergeCell ref="BH138:BH139"/>
    <mergeCell ref="BI138:BK139"/>
    <mergeCell ref="BL138:BM139"/>
    <mergeCell ref="BE128:BG128"/>
    <mergeCell ref="AU127:AV127"/>
    <mergeCell ref="AN127:AP127"/>
    <mergeCell ref="AW135:AX135"/>
    <mergeCell ref="AQ135:AR135"/>
    <mergeCell ref="AS132:BB132"/>
    <mergeCell ref="AY133:AZ133"/>
    <mergeCell ref="AY138:AZ139"/>
    <mergeCell ref="BA138:BB139"/>
    <mergeCell ref="BE138:BG139"/>
    <mergeCell ref="BO115:BP115"/>
    <mergeCell ref="BL120:BM120"/>
    <mergeCell ref="AU123:AV123"/>
    <mergeCell ref="AU116:AV116"/>
    <mergeCell ref="BO122:BP122"/>
    <mergeCell ref="BO123:BP123"/>
    <mergeCell ref="A137:BZ137"/>
    <mergeCell ref="AF119:AG119"/>
    <mergeCell ref="AH119:AJ119"/>
    <mergeCell ref="AC128:AD128"/>
    <mergeCell ref="A130:A133"/>
    <mergeCell ref="BA116:BB116"/>
    <mergeCell ref="AY115:AZ115"/>
    <mergeCell ref="AQ127:AR127"/>
    <mergeCell ref="AS127:AT127"/>
    <mergeCell ref="AH132:AR132"/>
    <mergeCell ref="AW127:AX127"/>
    <mergeCell ref="B143:C143"/>
    <mergeCell ref="G143:I143"/>
    <mergeCell ref="J143:K143"/>
    <mergeCell ref="M143:O143"/>
    <mergeCell ref="AH135:AJ135"/>
    <mergeCell ref="S133:T133"/>
    <mergeCell ref="G127:I127"/>
    <mergeCell ref="J127:K127"/>
    <mergeCell ref="M127:O127"/>
    <mergeCell ref="AQ133:AR133"/>
    <mergeCell ref="Q135:R135"/>
    <mergeCell ref="G133:I133"/>
    <mergeCell ref="J133:K133"/>
    <mergeCell ref="M133:O133"/>
    <mergeCell ref="BA127:BB127"/>
    <mergeCell ref="BC127:BD127"/>
    <mergeCell ref="BC128:BD128"/>
    <mergeCell ref="G128:I128"/>
    <mergeCell ref="J128:K128"/>
    <mergeCell ref="M128:O128"/>
    <mergeCell ref="Q128:R128"/>
    <mergeCell ref="AW143:AX143"/>
    <mergeCell ref="AY143:AZ143"/>
    <mergeCell ref="AQ136:AR136"/>
    <mergeCell ref="AS136:AT136"/>
    <mergeCell ref="AY135:AZ135"/>
    <mergeCell ref="AU135:AV135"/>
    <mergeCell ref="AQ143:AR143"/>
    <mergeCell ref="B135:C135"/>
    <mergeCell ref="G135:I135"/>
    <mergeCell ref="BC138:BD139"/>
    <mergeCell ref="E131:E133"/>
    <mergeCell ref="BS16:BT16"/>
    <mergeCell ref="AS16:AT16"/>
    <mergeCell ref="AU16:AV16"/>
    <mergeCell ref="BC142:BD142"/>
    <mergeCell ref="BI142:BK142"/>
    <mergeCell ref="BL142:BM142"/>
    <mergeCell ref="AQ118:AR118"/>
    <mergeCell ref="AS118:AT118"/>
    <mergeCell ref="BS142:BT142"/>
    <mergeCell ref="BE142:BG142"/>
    <mergeCell ref="BO128:BP128"/>
    <mergeCell ref="BQ128:BR128"/>
    <mergeCell ref="BS128:BT128"/>
    <mergeCell ref="A134:BZ134"/>
    <mergeCell ref="BS136:BT136"/>
    <mergeCell ref="G122:I122"/>
    <mergeCell ref="Q122:R122"/>
    <mergeCell ref="S122:T122"/>
    <mergeCell ref="BI16:BK16"/>
    <mergeCell ref="BL16:BM16"/>
    <mergeCell ref="BO16:BP16"/>
    <mergeCell ref="BQ16:BR16"/>
    <mergeCell ref="B16:C16"/>
    <mergeCell ref="G16:I16"/>
    <mergeCell ref="J16:K16"/>
    <mergeCell ref="M16:O16"/>
    <mergeCell ref="Q16:R16"/>
    <mergeCell ref="S16:T16"/>
    <mergeCell ref="U16:V16"/>
    <mergeCell ref="Y16:Z16"/>
    <mergeCell ref="AA16:AB16"/>
    <mergeCell ref="AC16:AD16"/>
    <mergeCell ref="AW16:AX16"/>
    <mergeCell ref="AY16:AZ16"/>
    <mergeCell ref="BA16:BB16"/>
    <mergeCell ref="BC16:BD16"/>
    <mergeCell ref="BE16:BG16"/>
    <mergeCell ref="AH120:AJ120"/>
    <mergeCell ref="BL121:BM122"/>
    <mergeCell ref="BE119:BG120"/>
    <mergeCell ref="AX211:BE211"/>
    <mergeCell ref="BF211:BJ211"/>
    <mergeCell ref="AV205:AY205"/>
    <mergeCell ref="AZ205:BA205"/>
    <mergeCell ref="AJ205:AK205"/>
    <mergeCell ref="AL205:AN205"/>
    <mergeCell ref="AJ204:AK204"/>
    <mergeCell ref="BG203:BO203"/>
    <mergeCell ref="AY200:AZ200"/>
    <mergeCell ref="AS200:AT200"/>
    <mergeCell ref="AU200:AV200"/>
    <mergeCell ref="AW200:AX200"/>
    <mergeCell ref="AN198:AP198"/>
    <mergeCell ref="AQ198:AR198"/>
    <mergeCell ref="AS198:AT198"/>
    <mergeCell ref="AU198:AV198"/>
    <mergeCell ref="AW198:AX198"/>
    <mergeCell ref="BA198:BB198"/>
    <mergeCell ref="BC198:BD198"/>
    <mergeCell ref="BA115:BB115"/>
    <mergeCell ref="AN116:AP116"/>
    <mergeCell ref="BI177:BK178"/>
    <mergeCell ref="BL177:BM178"/>
    <mergeCell ref="AW173:AX173"/>
    <mergeCell ref="N206:BF206"/>
    <mergeCell ref="BG206:BU206"/>
    <mergeCell ref="N207:BF207"/>
    <mergeCell ref="BG207:BU207"/>
    <mergeCell ref="BD205:BF205"/>
    <mergeCell ref="BB205:BC205"/>
    <mergeCell ref="BG205:BI205"/>
    <mergeCell ref="BJ205:BL205"/>
    <mergeCell ref="BM205:BO205"/>
    <mergeCell ref="BP205:BQ205"/>
    <mergeCell ref="C209:BU209"/>
    <mergeCell ref="Z205:AA205"/>
    <mergeCell ref="AB205:AC205"/>
    <mergeCell ref="AD205:AF205"/>
    <mergeCell ref="AG205:AI205"/>
    <mergeCell ref="BR205:BS205"/>
    <mergeCell ref="AO205:AQ205"/>
    <mergeCell ref="AR205:AS205"/>
    <mergeCell ref="AT205:AU205"/>
    <mergeCell ref="C205:G208"/>
    <mergeCell ref="H205:J205"/>
    <mergeCell ref="H206:M206"/>
    <mergeCell ref="BP203:BU203"/>
    <mergeCell ref="AB203:AI203"/>
    <mergeCell ref="AJ203:AQ203"/>
    <mergeCell ref="AR203:AY203"/>
    <mergeCell ref="BP204:BQ204"/>
    <mergeCell ref="AB204:AC204"/>
    <mergeCell ref="AD204:AF204"/>
    <mergeCell ref="AG204:AI204"/>
    <mergeCell ref="BR204:BS204"/>
    <mergeCell ref="BT204:BU204"/>
    <mergeCell ref="BB204:BC204"/>
    <mergeCell ref="BD204:BF204"/>
    <mergeCell ref="BG204:BI204"/>
    <mergeCell ref="BJ204:BL204"/>
    <mergeCell ref="BM204:BO204"/>
    <mergeCell ref="K205:N205"/>
    <mergeCell ref="O205:Q205"/>
    <mergeCell ref="O203:U203"/>
    <mergeCell ref="V203:AA203"/>
    <mergeCell ref="Z204:AA204"/>
    <mergeCell ref="T205:U205"/>
    <mergeCell ref="V205:W205"/>
    <mergeCell ref="X205:Y205"/>
    <mergeCell ref="R205:S205"/>
    <mergeCell ref="BT205:BU205"/>
    <mergeCell ref="H203:J204"/>
    <mergeCell ref="K203:N204"/>
    <mergeCell ref="H208:R208"/>
    <mergeCell ref="H207:M207"/>
    <mergeCell ref="H202:N202"/>
    <mergeCell ref="O202:BF202"/>
    <mergeCell ref="O204:Q204"/>
    <mergeCell ref="R204:S204"/>
    <mergeCell ref="T204:U204"/>
    <mergeCell ref="V204:W204"/>
    <mergeCell ref="X204:Y204"/>
    <mergeCell ref="BG202:BU202"/>
    <mergeCell ref="BC200:BD200"/>
    <mergeCell ref="BE200:BG200"/>
    <mergeCell ref="BI200:BK200"/>
    <mergeCell ref="BL200:BM200"/>
    <mergeCell ref="BO200:BP200"/>
    <mergeCell ref="BQ200:BR200"/>
    <mergeCell ref="BS200:BT200"/>
    <mergeCell ref="BA200:BB200"/>
    <mergeCell ref="AZ203:BF203"/>
    <mergeCell ref="AL204:AN204"/>
    <mergeCell ref="AO204:AQ204"/>
    <mergeCell ref="AR204:AS204"/>
    <mergeCell ref="AT204:AU204"/>
    <mergeCell ref="AV204:AY204"/>
    <mergeCell ref="AZ204:BA204"/>
    <mergeCell ref="AK200:AL200"/>
    <mergeCell ref="AQ200:AR200"/>
    <mergeCell ref="G200:I200"/>
    <mergeCell ref="J200:K200"/>
    <mergeCell ref="M200:O200"/>
    <mergeCell ref="BS199:BT199"/>
    <mergeCell ref="BA199:BB199"/>
    <mergeCell ref="BC199:BD199"/>
    <mergeCell ref="BE199:BG199"/>
    <mergeCell ref="BI199:BK199"/>
    <mergeCell ref="BL199:BM199"/>
    <mergeCell ref="AC199:AD199"/>
    <mergeCell ref="AF199:AG199"/>
    <mergeCell ref="AN200:AP200"/>
    <mergeCell ref="AA200:AB200"/>
    <mergeCell ref="AC200:AD200"/>
    <mergeCell ref="AF200:AG200"/>
    <mergeCell ref="AH200:AJ200"/>
    <mergeCell ref="Q200:R200"/>
    <mergeCell ref="S200:T200"/>
    <mergeCell ref="U200:V200"/>
    <mergeCell ref="Y200:Z200"/>
    <mergeCell ref="Y199:Z199"/>
    <mergeCell ref="AA199:AB199"/>
    <mergeCell ref="AK199:AL199"/>
    <mergeCell ref="J198:K198"/>
    <mergeCell ref="M198:O198"/>
    <mergeCell ref="BS198:BT198"/>
    <mergeCell ref="G199:I199"/>
    <mergeCell ref="J199:K199"/>
    <mergeCell ref="M199:O199"/>
    <mergeCell ref="Q199:R199"/>
    <mergeCell ref="S199:T199"/>
    <mergeCell ref="U199:V199"/>
    <mergeCell ref="BL198:BM198"/>
    <mergeCell ref="BO199:BP199"/>
    <mergeCell ref="AC198:AD198"/>
    <mergeCell ref="BI198:BK198"/>
    <mergeCell ref="BE198:BG198"/>
    <mergeCell ref="BQ199:BR199"/>
    <mergeCell ref="AS199:AT199"/>
    <mergeCell ref="AU199:AV199"/>
    <mergeCell ref="AW199:AX199"/>
    <mergeCell ref="AY199:AZ199"/>
    <mergeCell ref="AH199:AJ199"/>
    <mergeCell ref="AK198:AL198"/>
    <mergeCell ref="G198:I198"/>
    <mergeCell ref="Q198:R198"/>
    <mergeCell ref="S198:T198"/>
    <mergeCell ref="U198:V198"/>
    <mergeCell ref="Y198:Z198"/>
    <mergeCell ref="AA198:AB198"/>
    <mergeCell ref="AY198:AZ198"/>
    <mergeCell ref="AN199:AP199"/>
    <mergeCell ref="AQ199:AR199"/>
    <mergeCell ref="BO198:BP198"/>
    <mergeCell ref="BQ198:BR198"/>
    <mergeCell ref="AF198:AG198"/>
    <mergeCell ref="AH198:AJ198"/>
    <mergeCell ref="Y188:Z188"/>
    <mergeCell ref="AK188:AL188"/>
    <mergeCell ref="AN188:AP188"/>
    <mergeCell ref="AA188:AB188"/>
    <mergeCell ref="AC188:AD188"/>
    <mergeCell ref="AF188:AG188"/>
    <mergeCell ref="AH188:AJ188"/>
    <mergeCell ref="AH193:AJ193"/>
    <mergeCell ref="AS193:AT193"/>
    <mergeCell ref="AU193:AV193"/>
    <mergeCell ref="Y193:Z193"/>
    <mergeCell ref="AC191:AD191"/>
    <mergeCell ref="AF191:AG191"/>
    <mergeCell ref="AH191:AJ191"/>
    <mergeCell ref="AS191:AT191"/>
    <mergeCell ref="AU191:AV191"/>
    <mergeCell ref="Y194:Z195"/>
    <mergeCell ref="AQ193:AR193"/>
    <mergeCell ref="AU188:AV188"/>
    <mergeCell ref="AN194:AP195"/>
    <mergeCell ref="AQ194:AR195"/>
    <mergeCell ref="AS194:AT195"/>
    <mergeCell ref="AU194:AV195"/>
    <mergeCell ref="AN196:AP197"/>
    <mergeCell ref="AQ196:AR197"/>
    <mergeCell ref="AS196:AT197"/>
    <mergeCell ref="AU196:AV197"/>
    <mergeCell ref="AC194:AD195"/>
    <mergeCell ref="AK191:AL191"/>
    <mergeCell ref="AN191:AP191"/>
    <mergeCell ref="BC191:BD191"/>
    <mergeCell ref="AA189:AB189"/>
    <mergeCell ref="AC189:AD189"/>
    <mergeCell ref="AF189:AG189"/>
    <mergeCell ref="AH189:AJ189"/>
    <mergeCell ref="AK189:AL189"/>
    <mergeCell ref="AN189:AP189"/>
    <mergeCell ref="AQ189:AR189"/>
    <mergeCell ref="AS189:AT189"/>
    <mergeCell ref="G189:I189"/>
    <mergeCell ref="AY189:AZ189"/>
    <mergeCell ref="AY193:AZ193"/>
    <mergeCell ref="BA193:BB193"/>
    <mergeCell ref="BQ192:BR192"/>
    <mergeCell ref="BE191:BG191"/>
    <mergeCell ref="BI191:BK191"/>
    <mergeCell ref="BL191:BM191"/>
    <mergeCell ref="BO191:BP191"/>
    <mergeCell ref="AQ192:AR192"/>
    <mergeCell ref="AU192:AV192"/>
    <mergeCell ref="AW193:AX193"/>
    <mergeCell ref="Y189:Z189"/>
    <mergeCell ref="AU186:AV186"/>
    <mergeCell ref="BS192:BT192"/>
    <mergeCell ref="BO193:BP193"/>
    <mergeCell ref="BC196:BD197"/>
    <mergeCell ref="BE196:BG197"/>
    <mergeCell ref="BI196:BK197"/>
    <mergeCell ref="AC186:AD186"/>
    <mergeCell ref="AF186:AG186"/>
    <mergeCell ref="G183:BZ183"/>
    <mergeCell ref="BN185:BU185"/>
    <mergeCell ref="BV185:BZ185"/>
    <mergeCell ref="AS185:BB185"/>
    <mergeCell ref="BC185:BM185"/>
    <mergeCell ref="G186:I186"/>
    <mergeCell ref="G184:BM184"/>
    <mergeCell ref="BN184:BZ184"/>
    <mergeCell ref="G185:P185"/>
    <mergeCell ref="Q185:X185"/>
    <mergeCell ref="AW186:AX186"/>
    <mergeCell ref="AY186:AZ186"/>
    <mergeCell ref="AQ186:AR186"/>
    <mergeCell ref="Y185:AG185"/>
    <mergeCell ref="AA186:AB186"/>
    <mergeCell ref="S186:T186"/>
    <mergeCell ref="BL186:BM186"/>
    <mergeCell ref="AS192:AT192"/>
    <mergeCell ref="AW189:AX189"/>
    <mergeCell ref="BQ191:BR191"/>
    <mergeCell ref="BE188:BG188"/>
    <mergeCell ref="AQ188:AR188"/>
    <mergeCell ref="BS191:BT191"/>
    <mergeCell ref="BA191:BB191"/>
    <mergeCell ref="BO174:BP174"/>
    <mergeCell ref="BO173:BP173"/>
    <mergeCell ref="AW174:AX174"/>
    <mergeCell ref="AY174:AZ174"/>
    <mergeCell ref="BA174:BB174"/>
    <mergeCell ref="BS179:BT179"/>
    <mergeCell ref="BQ186:BR186"/>
    <mergeCell ref="BS180:BT180"/>
    <mergeCell ref="BE180:BG180"/>
    <mergeCell ref="BI180:BK180"/>
    <mergeCell ref="BL180:BM180"/>
    <mergeCell ref="BO180:BP180"/>
    <mergeCell ref="AU180:AV180"/>
    <mergeCell ref="AW180:AX180"/>
    <mergeCell ref="AY180:AZ180"/>
    <mergeCell ref="AU189:AV189"/>
    <mergeCell ref="BC189:BD189"/>
    <mergeCell ref="BE189:BG189"/>
    <mergeCell ref="BI189:BK189"/>
    <mergeCell ref="BL189:BM189"/>
    <mergeCell ref="BO189:BP189"/>
    <mergeCell ref="BQ189:BR189"/>
    <mergeCell ref="BS189:BT189"/>
    <mergeCell ref="BE179:BG179"/>
    <mergeCell ref="BO186:BP186"/>
    <mergeCell ref="BA186:BB186"/>
    <mergeCell ref="BC186:BD186"/>
    <mergeCell ref="BO188:BP188"/>
    <mergeCell ref="BC188:BD188"/>
    <mergeCell ref="BQ180:BR180"/>
    <mergeCell ref="BE186:BG186"/>
    <mergeCell ref="BI186:BK186"/>
    <mergeCell ref="BQ171:BR171"/>
    <mergeCell ref="BA172:BB172"/>
    <mergeCell ref="BH177:BH178"/>
    <mergeCell ref="AY172:AZ172"/>
    <mergeCell ref="S179:T179"/>
    <mergeCell ref="BS174:BT174"/>
    <mergeCell ref="BS186:BT186"/>
    <mergeCell ref="BC179:BD179"/>
    <mergeCell ref="AU179:AV179"/>
    <mergeCell ref="BS178:BT178"/>
    <mergeCell ref="BL179:BM179"/>
    <mergeCell ref="BO179:BP179"/>
    <mergeCell ref="Q179:R179"/>
    <mergeCell ref="Q173:R173"/>
    <mergeCell ref="S173:T173"/>
    <mergeCell ref="AY178:AZ178"/>
    <mergeCell ref="BC180:BD180"/>
    <mergeCell ref="Y179:Z179"/>
    <mergeCell ref="AQ177:AR177"/>
    <mergeCell ref="AS177:AT177"/>
    <mergeCell ref="AU177:AV177"/>
    <mergeCell ref="AC180:AD180"/>
    <mergeCell ref="AF180:AG180"/>
    <mergeCell ref="AH180:AJ180"/>
    <mergeCell ref="AK180:AL180"/>
    <mergeCell ref="AN180:AP180"/>
    <mergeCell ref="AQ178:AR178"/>
    <mergeCell ref="BQ179:BR179"/>
    <mergeCell ref="AF178:AG178"/>
    <mergeCell ref="BC177:BD178"/>
    <mergeCell ref="AU173:AV173"/>
    <mergeCell ref="BL173:BM174"/>
    <mergeCell ref="BQ167:BR167"/>
    <mergeCell ref="BE168:BG168"/>
    <mergeCell ref="BQ166:BR166"/>
    <mergeCell ref="AN168:AP168"/>
    <mergeCell ref="AQ168:AR168"/>
    <mergeCell ref="A183:A186"/>
    <mergeCell ref="B183:C186"/>
    <mergeCell ref="AC171:AD171"/>
    <mergeCell ref="AK171:AL171"/>
    <mergeCell ref="AQ171:AR171"/>
    <mergeCell ref="BQ173:BR173"/>
    <mergeCell ref="G179:I179"/>
    <mergeCell ref="Q174:R174"/>
    <mergeCell ref="S174:T174"/>
    <mergeCell ref="AC172:AD172"/>
    <mergeCell ref="BI171:BK171"/>
    <mergeCell ref="BL171:BM171"/>
    <mergeCell ref="AA179:AB179"/>
    <mergeCell ref="AC179:AD179"/>
    <mergeCell ref="L173:L174"/>
    <mergeCell ref="AN173:AP173"/>
    <mergeCell ref="AQ173:AR173"/>
    <mergeCell ref="AS173:AT173"/>
    <mergeCell ref="BA180:BB180"/>
    <mergeCell ref="BH175:BH176"/>
    <mergeCell ref="BI175:BK176"/>
    <mergeCell ref="AH185:AR185"/>
    <mergeCell ref="BA178:BB178"/>
    <mergeCell ref="BC173:BD174"/>
    <mergeCell ref="BH173:BH174"/>
    <mergeCell ref="AN186:AP186"/>
    <mergeCell ref="AK186:AL186"/>
    <mergeCell ref="B174:C174"/>
    <mergeCell ref="U173:V173"/>
    <mergeCell ref="BC175:BD176"/>
    <mergeCell ref="BE175:BG176"/>
    <mergeCell ref="BI173:BK174"/>
    <mergeCell ref="AC168:AD168"/>
    <mergeCell ref="BS177:BT177"/>
    <mergeCell ref="AA167:AB167"/>
    <mergeCell ref="AC167:AD167"/>
    <mergeCell ref="G166:I166"/>
    <mergeCell ref="AA173:AB173"/>
    <mergeCell ref="Y173:Z173"/>
    <mergeCell ref="BI179:BK179"/>
    <mergeCell ref="BO164:BP164"/>
    <mergeCell ref="BS164:BT164"/>
    <mergeCell ref="AS164:AT164"/>
    <mergeCell ref="U164:V164"/>
    <mergeCell ref="BO167:BP167"/>
    <mergeCell ref="BC167:BD167"/>
    <mergeCell ref="A165:BZ165"/>
    <mergeCell ref="A164:D164"/>
    <mergeCell ref="AH164:AJ164"/>
    <mergeCell ref="G164:I164"/>
    <mergeCell ref="J164:K164"/>
    <mergeCell ref="M164:O164"/>
    <mergeCell ref="Q164:R164"/>
    <mergeCell ref="S164:T164"/>
    <mergeCell ref="AF164:AG164"/>
    <mergeCell ref="AA164:AB164"/>
    <mergeCell ref="AC164:AD164"/>
    <mergeCell ref="B167:C167"/>
    <mergeCell ref="AK167:AL167"/>
    <mergeCell ref="BS153:BT153"/>
    <mergeCell ref="AK150:AL150"/>
    <mergeCell ref="AU161:AV161"/>
    <mergeCell ref="AK161:AL161"/>
    <mergeCell ref="S161:T161"/>
    <mergeCell ref="Q161:R161"/>
    <mergeCell ref="AU153:AV153"/>
    <mergeCell ref="BI161:BK161"/>
    <mergeCell ref="G154:I154"/>
    <mergeCell ref="BS149:BT149"/>
    <mergeCell ref="AC163:AD163"/>
    <mergeCell ref="AF163:AG163"/>
    <mergeCell ref="AH163:AJ163"/>
    <mergeCell ref="AK163:AL163"/>
    <mergeCell ref="AN163:AP163"/>
    <mergeCell ref="AQ163:AR163"/>
    <mergeCell ref="AS163:AT163"/>
    <mergeCell ref="AU163:AV163"/>
    <mergeCell ref="S163:T163"/>
    <mergeCell ref="G150:I150"/>
    <mergeCell ref="J150:K150"/>
    <mergeCell ref="M150:O150"/>
    <mergeCell ref="AN150:AP150"/>
    <mergeCell ref="AQ150:AR150"/>
    <mergeCell ref="BN159:BZ159"/>
    <mergeCell ref="G160:P160"/>
    <mergeCell ref="Q160:X160"/>
    <mergeCell ref="AW154:AX154"/>
    <mergeCell ref="AY154:AZ154"/>
    <mergeCell ref="BA154:BB154"/>
    <mergeCell ref="BC154:BD154"/>
    <mergeCell ref="BE154:BG154"/>
    <mergeCell ref="U150:V150"/>
    <mergeCell ref="AA150:AB150"/>
    <mergeCell ref="AK149:AL149"/>
    <mergeCell ref="AN149:AP149"/>
    <mergeCell ref="AC150:AD150"/>
    <mergeCell ref="AF150:AG150"/>
    <mergeCell ref="AS149:AT149"/>
    <mergeCell ref="BC149:BD149"/>
    <mergeCell ref="Q149:R149"/>
    <mergeCell ref="BA150:BB150"/>
    <mergeCell ref="BC150:BD150"/>
    <mergeCell ref="AS150:AT150"/>
    <mergeCell ref="AU150:AV150"/>
    <mergeCell ref="AW150:AX150"/>
    <mergeCell ref="U149:V149"/>
    <mergeCell ref="Y149:Z149"/>
    <mergeCell ref="AA149:AB149"/>
    <mergeCell ref="AC149:AD149"/>
    <mergeCell ref="AU149:AV149"/>
    <mergeCell ref="AW149:AX149"/>
    <mergeCell ref="B148:C148"/>
    <mergeCell ref="G148:I148"/>
    <mergeCell ref="J148:K148"/>
    <mergeCell ref="AN145:AP145"/>
    <mergeCell ref="AQ145:AR145"/>
    <mergeCell ref="AS145:AT145"/>
    <mergeCell ref="AU145:AV145"/>
    <mergeCell ref="AF148:AG148"/>
    <mergeCell ref="AN148:AP148"/>
    <mergeCell ref="AS148:AT148"/>
    <mergeCell ref="AH145:AJ145"/>
    <mergeCell ref="AC145:AD145"/>
    <mergeCell ref="AQ148:AR148"/>
    <mergeCell ref="AU144:AV144"/>
    <mergeCell ref="AH147:AJ147"/>
    <mergeCell ref="AC147:AD147"/>
    <mergeCell ref="Y146:Z146"/>
    <mergeCell ref="AA146:AB146"/>
    <mergeCell ref="AS147:AT147"/>
    <mergeCell ref="AN144:AP144"/>
    <mergeCell ref="AQ144:AR144"/>
    <mergeCell ref="AC148:AD148"/>
    <mergeCell ref="AU147:AV147"/>
    <mergeCell ref="AF144:AG144"/>
    <mergeCell ref="AK144:AL144"/>
    <mergeCell ref="AK148:AL148"/>
    <mergeCell ref="AH144:AJ144"/>
    <mergeCell ref="B147:C147"/>
    <mergeCell ref="G147:I147"/>
    <mergeCell ref="Q147:R147"/>
    <mergeCell ref="S144:T144"/>
    <mergeCell ref="U144:V144"/>
    <mergeCell ref="J144:K144"/>
    <mergeCell ref="AA144:AB144"/>
    <mergeCell ref="AC144:AD144"/>
    <mergeCell ref="M144:O144"/>
    <mergeCell ref="AF145:AG145"/>
    <mergeCell ref="AH146:AJ146"/>
    <mergeCell ref="AK146:AL146"/>
    <mergeCell ref="AW148:AX148"/>
    <mergeCell ref="AA148:AB148"/>
    <mergeCell ref="M148:O148"/>
    <mergeCell ref="BQ149:BR149"/>
    <mergeCell ref="BA149:BB149"/>
    <mergeCell ref="AF149:AG149"/>
    <mergeCell ref="AH149:AJ149"/>
    <mergeCell ref="AQ147:AR147"/>
    <mergeCell ref="AA147:AB147"/>
    <mergeCell ref="AF147:AG147"/>
    <mergeCell ref="BQ148:BR148"/>
    <mergeCell ref="AH148:AJ148"/>
    <mergeCell ref="BI144:BK144"/>
    <mergeCell ref="BA144:BB144"/>
    <mergeCell ref="BO147:BP147"/>
    <mergeCell ref="AN147:AP147"/>
    <mergeCell ref="AQ146:AR146"/>
    <mergeCell ref="AS146:AT146"/>
    <mergeCell ref="AK147:AL147"/>
    <mergeCell ref="BC145:BD145"/>
    <mergeCell ref="BI149:BK149"/>
    <mergeCell ref="BE149:BG149"/>
    <mergeCell ref="BO163:BP163"/>
    <mergeCell ref="AQ164:AR164"/>
    <mergeCell ref="BC153:BD153"/>
    <mergeCell ref="BE153:BG153"/>
    <mergeCell ref="BI153:BK153"/>
    <mergeCell ref="BL153:BM153"/>
    <mergeCell ref="BC148:BD148"/>
    <mergeCell ref="BL145:BM145"/>
    <mergeCell ref="AY146:AZ146"/>
    <mergeCell ref="BA146:BB146"/>
    <mergeCell ref="AQ175:AR176"/>
    <mergeCell ref="AS175:AT176"/>
    <mergeCell ref="AU175:AV176"/>
    <mergeCell ref="AW175:AX176"/>
    <mergeCell ref="AY175:AZ176"/>
    <mergeCell ref="BA175:BB176"/>
    <mergeCell ref="BN175:BN176"/>
    <mergeCell ref="BO175:BP176"/>
    <mergeCell ref="AS167:AT167"/>
    <mergeCell ref="BO170:BP170"/>
    <mergeCell ref="BA161:BB161"/>
    <mergeCell ref="BC161:BD161"/>
    <mergeCell ref="BE161:BG161"/>
    <mergeCell ref="BO150:BP150"/>
    <mergeCell ref="BI150:BK150"/>
    <mergeCell ref="BL150:BM150"/>
    <mergeCell ref="BL168:BM168"/>
    <mergeCell ref="AW168:AX168"/>
    <mergeCell ref="BA168:BB168"/>
    <mergeCell ref="BC168:BD168"/>
    <mergeCell ref="AU166:AV166"/>
    <mergeCell ref="BL166:BM166"/>
    <mergeCell ref="BE177:BG178"/>
    <mergeCell ref="AY173:AZ173"/>
    <mergeCell ref="G158:BZ158"/>
    <mergeCell ref="BN160:BU160"/>
    <mergeCell ref="Q144:R144"/>
    <mergeCell ref="AA145:AB145"/>
    <mergeCell ref="BE148:BG148"/>
    <mergeCell ref="BI148:BK148"/>
    <mergeCell ref="BL148:BM148"/>
    <mergeCell ref="BO145:BP145"/>
    <mergeCell ref="BL144:BM144"/>
    <mergeCell ref="BC144:BD144"/>
    <mergeCell ref="BO177:BP177"/>
    <mergeCell ref="BO148:BP148"/>
    <mergeCell ref="Q148:R148"/>
    <mergeCell ref="S148:T148"/>
    <mergeCell ref="U148:V148"/>
    <mergeCell ref="Y148:Z148"/>
    <mergeCell ref="AK145:AL145"/>
    <mergeCell ref="AW145:AX145"/>
    <mergeCell ref="U145:V145"/>
    <mergeCell ref="A152:BZ152"/>
    <mergeCell ref="BS148:BT148"/>
    <mergeCell ref="BQ144:BR144"/>
    <mergeCell ref="AU148:AV148"/>
    <mergeCell ref="Q145:R145"/>
    <mergeCell ref="S145:T145"/>
    <mergeCell ref="Y145:Z145"/>
    <mergeCell ref="BQ177:BR177"/>
    <mergeCell ref="BL175:BM176"/>
    <mergeCell ref="P177:P178"/>
    <mergeCell ref="AK153:AL153"/>
    <mergeCell ref="B171:C171"/>
    <mergeCell ref="AH173:AJ173"/>
    <mergeCell ref="BS167:BT167"/>
    <mergeCell ref="BS166:BT166"/>
    <mergeCell ref="BQ164:BR164"/>
    <mergeCell ref="BC164:BD164"/>
    <mergeCell ref="BE164:BG164"/>
    <mergeCell ref="BL164:BM164"/>
    <mergeCell ref="AH166:AJ166"/>
    <mergeCell ref="S166:T166"/>
    <mergeCell ref="U166:V166"/>
    <mergeCell ref="AU164:AV164"/>
    <mergeCell ref="AW164:AX164"/>
    <mergeCell ref="AW166:AX166"/>
    <mergeCell ref="BI164:BK164"/>
    <mergeCell ref="AY164:AZ164"/>
    <mergeCell ref="BA164:BB164"/>
    <mergeCell ref="BS168:BT168"/>
    <mergeCell ref="B166:C166"/>
    <mergeCell ref="Y166:Z166"/>
    <mergeCell ref="AA166:AB166"/>
    <mergeCell ref="G168:I168"/>
    <mergeCell ref="J168:K168"/>
    <mergeCell ref="M168:O168"/>
    <mergeCell ref="Q168:R168"/>
    <mergeCell ref="S168:T168"/>
    <mergeCell ref="Y168:Z168"/>
    <mergeCell ref="G167:I167"/>
    <mergeCell ref="J167:K167"/>
    <mergeCell ref="M167:O167"/>
    <mergeCell ref="Q166:R166"/>
    <mergeCell ref="BO166:BP166"/>
    <mergeCell ref="BS173:BT173"/>
    <mergeCell ref="AQ172:AR172"/>
    <mergeCell ref="AS172:AT172"/>
    <mergeCell ref="AU172:AV172"/>
    <mergeCell ref="BQ178:BR178"/>
    <mergeCell ref="BQ174:BR174"/>
    <mergeCell ref="BS172:BT172"/>
    <mergeCell ref="G171:I171"/>
    <mergeCell ref="AC173:AD173"/>
    <mergeCell ref="AF173:AG173"/>
    <mergeCell ref="BO172:BP172"/>
    <mergeCell ref="M173:O174"/>
    <mergeCell ref="BO178:BP178"/>
    <mergeCell ref="AU174:AV174"/>
    <mergeCell ref="AK174:AL174"/>
    <mergeCell ref="Y143:Z143"/>
    <mergeCell ref="AC143:AD143"/>
    <mergeCell ref="BQ161:BR161"/>
    <mergeCell ref="BQ150:BR150"/>
    <mergeCell ref="BQ154:BR154"/>
    <mergeCell ref="AN146:AP146"/>
    <mergeCell ref="BO161:BP161"/>
    <mergeCell ref="A162:BZ162"/>
    <mergeCell ref="BA163:BB163"/>
    <mergeCell ref="U163:V163"/>
    <mergeCell ref="Y163:Z163"/>
    <mergeCell ref="AA163:AB163"/>
    <mergeCell ref="BC163:BD163"/>
    <mergeCell ref="BE163:BG163"/>
    <mergeCell ref="BI163:BK163"/>
    <mergeCell ref="BL163:BM163"/>
    <mergeCell ref="BS161:BT161"/>
    <mergeCell ref="BS133:BT133"/>
    <mergeCell ref="BN131:BZ131"/>
    <mergeCell ref="AA135:AB135"/>
    <mergeCell ref="AF136:AG136"/>
    <mergeCell ref="AK135:AL135"/>
    <mergeCell ref="BO135:BP135"/>
    <mergeCell ref="AC135:AD135"/>
    <mergeCell ref="AF135:AG135"/>
    <mergeCell ref="AA133:AB133"/>
    <mergeCell ref="BN132:BU132"/>
    <mergeCell ref="BC133:BD133"/>
    <mergeCell ref="BC132:BM132"/>
    <mergeCell ref="AN133:AP133"/>
    <mergeCell ref="BO143:BP143"/>
    <mergeCell ref="BL143:BM143"/>
    <mergeCell ref="AC136:AD136"/>
    <mergeCell ref="AK136:AL136"/>
    <mergeCell ref="AN136:AP136"/>
    <mergeCell ref="BV132:BZ132"/>
    <mergeCell ref="AC133:AD133"/>
    <mergeCell ref="AF133:AG133"/>
    <mergeCell ref="BE133:BG133"/>
    <mergeCell ref="BI133:BK133"/>
    <mergeCell ref="AS133:AT133"/>
    <mergeCell ref="BQ133:BR133"/>
    <mergeCell ref="BO133:BP133"/>
    <mergeCell ref="AU133:AV133"/>
    <mergeCell ref="AW133:AX133"/>
    <mergeCell ref="AH133:AJ133"/>
    <mergeCell ref="AK133:AL133"/>
    <mergeCell ref="BL133:BM133"/>
    <mergeCell ref="AF142:AG142"/>
    <mergeCell ref="AW128:AX128"/>
    <mergeCell ref="AY128:AZ128"/>
    <mergeCell ref="BA128:BB128"/>
    <mergeCell ref="AF124:AG124"/>
    <mergeCell ref="AH124:AJ124"/>
    <mergeCell ref="G124:I124"/>
    <mergeCell ref="J124:K124"/>
    <mergeCell ref="AK124:AL124"/>
    <mergeCell ref="BE124:BG124"/>
    <mergeCell ref="Q124:R124"/>
    <mergeCell ref="AC127:AD127"/>
    <mergeCell ref="AF127:AG127"/>
    <mergeCell ref="AK128:AL128"/>
    <mergeCell ref="AQ124:AR124"/>
    <mergeCell ref="BI128:BK128"/>
    <mergeCell ref="BL128:BM128"/>
    <mergeCell ref="A126:BZ126"/>
    <mergeCell ref="A128:D128"/>
    <mergeCell ref="BA124:BB124"/>
    <mergeCell ref="B127:C127"/>
    <mergeCell ref="BQ124:BR124"/>
    <mergeCell ref="AC123:AD123"/>
    <mergeCell ref="BS123:BT123"/>
    <mergeCell ref="AU124:AV124"/>
    <mergeCell ref="AW124:AX124"/>
    <mergeCell ref="AY124:AZ124"/>
    <mergeCell ref="Y124:Z124"/>
    <mergeCell ref="BL124:BM124"/>
    <mergeCell ref="BO124:BP124"/>
    <mergeCell ref="U123:V123"/>
    <mergeCell ref="Y123:Z123"/>
    <mergeCell ref="AA123:AB123"/>
    <mergeCell ref="AY123:AZ123"/>
    <mergeCell ref="AS124:AT124"/>
    <mergeCell ref="BS124:BT124"/>
    <mergeCell ref="BI127:BK127"/>
    <mergeCell ref="BL127:BM127"/>
    <mergeCell ref="BO127:BP127"/>
    <mergeCell ref="BQ127:BR127"/>
    <mergeCell ref="BS127:BT127"/>
    <mergeCell ref="BQ123:BR123"/>
    <mergeCell ref="BH117:BH118"/>
    <mergeCell ref="AN117:AP117"/>
    <mergeCell ref="BS122:BT122"/>
    <mergeCell ref="BI123:BK123"/>
    <mergeCell ref="BE123:BG123"/>
    <mergeCell ref="BA123:BB123"/>
    <mergeCell ref="AF122:AG122"/>
    <mergeCell ref="BL123:BM123"/>
    <mergeCell ref="AH122:AJ122"/>
    <mergeCell ref="AK122:AL122"/>
    <mergeCell ref="AN122:AP122"/>
    <mergeCell ref="AS123:AT123"/>
    <mergeCell ref="AH123:AJ123"/>
    <mergeCell ref="AS122:AT122"/>
    <mergeCell ref="AU122:AV122"/>
    <mergeCell ref="AW122:AX122"/>
    <mergeCell ref="AY122:AZ122"/>
    <mergeCell ref="BA122:BB122"/>
    <mergeCell ref="AQ122:AR122"/>
    <mergeCell ref="BC123:BD123"/>
    <mergeCell ref="BQ118:BR118"/>
    <mergeCell ref="AW118:AX118"/>
    <mergeCell ref="BA117:BB117"/>
    <mergeCell ref="BO117:BP117"/>
    <mergeCell ref="BQ122:BR122"/>
    <mergeCell ref="Q116:R116"/>
    <mergeCell ref="S116:T116"/>
    <mergeCell ref="BQ121:BR121"/>
    <mergeCell ref="BI121:BK122"/>
    <mergeCell ref="BQ116:BR116"/>
    <mergeCell ref="BS116:BT116"/>
    <mergeCell ref="BE115:BG116"/>
    <mergeCell ref="A112:D112"/>
    <mergeCell ref="AK112:AL112"/>
    <mergeCell ref="Q112:R112"/>
    <mergeCell ref="AK120:AL120"/>
    <mergeCell ref="AN120:AP120"/>
    <mergeCell ref="AQ120:AR120"/>
    <mergeCell ref="AS120:AT120"/>
    <mergeCell ref="AU120:AV120"/>
    <mergeCell ref="AW120:AX120"/>
    <mergeCell ref="AY120:AZ120"/>
    <mergeCell ref="AK119:AL119"/>
    <mergeCell ref="AN119:AP119"/>
    <mergeCell ref="AQ119:AR119"/>
    <mergeCell ref="BS120:BT120"/>
    <mergeCell ref="BQ120:BR120"/>
    <mergeCell ref="BL117:BM118"/>
    <mergeCell ref="AQ117:AR117"/>
    <mergeCell ref="AS117:AT117"/>
    <mergeCell ref="AU117:AV117"/>
    <mergeCell ref="AK118:AL118"/>
    <mergeCell ref="AN118:AP118"/>
    <mergeCell ref="BA118:BB118"/>
    <mergeCell ref="AW117:AX117"/>
    <mergeCell ref="BH119:BH120"/>
    <mergeCell ref="BI119:BK120"/>
    <mergeCell ref="S108:T108"/>
    <mergeCell ref="U108:V108"/>
    <mergeCell ref="AY117:AZ117"/>
    <mergeCell ref="BS115:BT115"/>
    <mergeCell ref="BC115:BD116"/>
    <mergeCell ref="BH115:BH116"/>
    <mergeCell ref="BI115:BK116"/>
    <mergeCell ref="BL115:BM116"/>
    <mergeCell ref="BO116:BP116"/>
    <mergeCell ref="AS112:AT112"/>
    <mergeCell ref="AU112:AV112"/>
    <mergeCell ref="Y112:Z112"/>
    <mergeCell ref="AA112:AB112"/>
    <mergeCell ref="AN112:AP112"/>
    <mergeCell ref="AQ112:AR112"/>
    <mergeCell ref="AH112:AJ112"/>
    <mergeCell ref="AC112:AD112"/>
    <mergeCell ref="AF112:AG112"/>
    <mergeCell ref="AW114:AX114"/>
    <mergeCell ref="AY114:AZ114"/>
    <mergeCell ref="BA114:BB114"/>
    <mergeCell ref="AC116:AD116"/>
    <mergeCell ref="AF116:AG116"/>
    <mergeCell ref="AH116:AJ116"/>
    <mergeCell ref="AS116:AT116"/>
    <mergeCell ref="AK116:AL116"/>
    <mergeCell ref="AQ115:AR115"/>
    <mergeCell ref="AS115:AT115"/>
    <mergeCell ref="A113:BZ113"/>
    <mergeCell ref="B116:C116"/>
    <mergeCell ref="G116:I116"/>
    <mergeCell ref="J116:K116"/>
    <mergeCell ref="AS109:AT109"/>
    <mergeCell ref="BO109:BP109"/>
    <mergeCell ref="Q108:R108"/>
    <mergeCell ref="BC112:BD112"/>
    <mergeCell ref="BE112:BG112"/>
    <mergeCell ref="BI112:BK112"/>
    <mergeCell ref="BL112:BM112"/>
    <mergeCell ref="G112:I112"/>
    <mergeCell ref="J112:K112"/>
    <mergeCell ref="M112:O112"/>
    <mergeCell ref="BO112:BP112"/>
    <mergeCell ref="BL109:BM109"/>
    <mergeCell ref="BL111:BM111"/>
    <mergeCell ref="AY109:AZ109"/>
    <mergeCell ref="BA109:BB109"/>
    <mergeCell ref="AU109:AV109"/>
    <mergeCell ref="BO111:BP111"/>
    <mergeCell ref="AK109:AL109"/>
    <mergeCell ref="AN109:AP109"/>
    <mergeCell ref="Y111:Z111"/>
    <mergeCell ref="AF111:AG111"/>
    <mergeCell ref="AH111:AJ111"/>
    <mergeCell ref="AA111:AB111"/>
    <mergeCell ref="AC111:AD111"/>
    <mergeCell ref="AQ111:AR111"/>
    <mergeCell ref="AS111:AT111"/>
    <mergeCell ref="AN111:AP111"/>
    <mergeCell ref="BE109:BG109"/>
    <mergeCell ref="BI109:BK109"/>
    <mergeCell ref="AW111:AX111"/>
    <mergeCell ref="AQ108:AR108"/>
    <mergeCell ref="BI108:BK108"/>
    <mergeCell ref="BQ112:BR112"/>
    <mergeCell ref="BS112:BT112"/>
    <mergeCell ref="S112:T112"/>
    <mergeCell ref="U112:V112"/>
    <mergeCell ref="AN108:AP108"/>
    <mergeCell ref="BS109:BT109"/>
    <mergeCell ref="A110:BZ110"/>
    <mergeCell ref="BQ109:BR109"/>
    <mergeCell ref="AQ109:AR109"/>
    <mergeCell ref="AF109:AG109"/>
    <mergeCell ref="AH109:AJ109"/>
    <mergeCell ref="B111:C111"/>
    <mergeCell ref="G111:I111"/>
    <mergeCell ref="J111:K111"/>
    <mergeCell ref="M111:O111"/>
    <mergeCell ref="Q111:R111"/>
    <mergeCell ref="S111:T111"/>
    <mergeCell ref="U109:V109"/>
    <mergeCell ref="S109:T109"/>
    <mergeCell ref="AA109:AB109"/>
    <mergeCell ref="AC109:AD109"/>
    <mergeCell ref="BS111:BT111"/>
    <mergeCell ref="BQ111:BR111"/>
    <mergeCell ref="BC111:BD111"/>
    <mergeCell ref="BE111:BG111"/>
    <mergeCell ref="BI111:BK111"/>
    <mergeCell ref="AK111:AL111"/>
    <mergeCell ref="AU111:AV111"/>
    <mergeCell ref="G109:I109"/>
    <mergeCell ref="J109:K109"/>
    <mergeCell ref="M109:O109"/>
    <mergeCell ref="Q109:R109"/>
    <mergeCell ref="M108:O108"/>
    <mergeCell ref="BE108:BG108"/>
    <mergeCell ref="AK106:AL106"/>
    <mergeCell ref="BL106:BM106"/>
    <mergeCell ref="G105:P105"/>
    <mergeCell ref="B115:C115"/>
    <mergeCell ref="BC109:BD109"/>
    <mergeCell ref="BA111:BB111"/>
    <mergeCell ref="AW109:AX109"/>
    <mergeCell ref="AY111:AZ111"/>
    <mergeCell ref="BQ108:BR108"/>
    <mergeCell ref="BS108:BT108"/>
    <mergeCell ref="Q106:R106"/>
    <mergeCell ref="BA106:BB106"/>
    <mergeCell ref="BC106:BD106"/>
    <mergeCell ref="Y106:Z106"/>
    <mergeCell ref="AA106:AB106"/>
    <mergeCell ref="BQ106:BR106"/>
    <mergeCell ref="BS106:BT106"/>
    <mergeCell ref="Y108:Z108"/>
    <mergeCell ref="AA108:AB108"/>
    <mergeCell ref="BE106:BG106"/>
    <mergeCell ref="BI106:BK106"/>
    <mergeCell ref="BL108:BM108"/>
    <mergeCell ref="BO108:BP108"/>
    <mergeCell ref="AS108:AT108"/>
    <mergeCell ref="AU108:AV108"/>
    <mergeCell ref="AW108:AX108"/>
    <mergeCell ref="AY108:AZ108"/>
    <mergeCell ref="BA108:BB108"/>
    <mergeCell ref="BC108:BD108"/>
    <mergeCell ref="BO106:BP106"/>
    <mergeCell ref="BI73:BK73"/>
    <mergeCell ref="BI74:BK74"/>
    <mergeCell ref="AN74:AP74"/>
    <mergeCell ref="AQ74:AR74"/>
    <mergeCell ref="AH74:AJ74"/>
    <mergeCell ref="AK74:AL74"/>
    <mergeCell ref="AS106:AT106"/>
    <mergeCell ref="AU106:AV106"/>
    <mergeCell ref="AW106:AX106"/>
    <mergeCell ref="AY106:AZ106"/>
    <mergeCell ref="AH108:AJ108"/>
    <mergeCell ref="AS105:BB105"/>
    <mergeCell ref="BC105:BM105"/>
    <mergeCell ref="BN105:BU105"/>
    <mergeCell ref="BV105:BZ105"/>
    <mergeCell ref="A107:BZ107"/>
    <mergeCell ref="A103:A106"/>
    <mergeCell ref="B103:C106"/>
    <mergeCell ref="D103:D106"/>
    <mergeCell ref="E103:F103"/>
    <mergeCell ref="G103:BZ103"/>
    <mergeCell ref="S106:T106"/>
    <mergeCell ref="U106:V106"/>
    <mergeCell ref="E104:E106"/>
    <mergeCell ref="F104:F106"/>
    <mergeCell ref="G104:BM104"/>
    <mergeCell ref="AC106:AD106"/>
    <mergeCell ref="AF106:AG106"/>
    <mergeCell ref="G106:I106"/>
    <mergeCell ref="B108:C108"/>
    <mergeCell ref="G108:I108"/>
    <mergeCell ref="J108:K108"/>
    <mergeCell ref="AQ72:AR72"/>
    <mergeCell ref="BI72:BK72"/>
    <mergeCell ref="U73:V73"/>
    <mergeCell ref="AF73:AG73"/>
    <mergeCell ref="AH73:AJ73"/>
    <mergeCell ref="AC73:AD73"/>
    <mergeCell ref="A74:D75"/>
    <mergeCell ref="G74:I74"/>
    <mergeCell ref="J74:K74"/>
    <mergeCell ref="M74:O74"/>
    <mergeCell ref="S74:T74"/>
    <mergeCell ref="U74:V74"/>
    <mergeCell ref="BC74:BD74"/>
    <mergeCell ref="AA74:AB74"/>
    <mergeCell ref="AC74:AD74"/>
    <mergeCell ref="AF74:AG74"/>
    <mergeCell ref="BS74:BT74"/>
    <mergeCell ref="BL74:BM74"/>
    <mergeCell ref="BO74:BP74"/>
    <mergeCell ref="AS74:AT74"/>
    <mergeCell ref="AY73:AZ73"/>
    <mergeCell ref="BA73:BB73"/>
    <mergeCell ref="AS73:AT73"/>
    <mergeCell ref="BC73:BD73"/>
    <mergeCell ref="BE73:BG73"/>
    <mergeCell ref="BO73:BP73"/>
    <mergeCell ref="BQ73:BR73"/>
    <mergeCell ref="BA74:BB74"/>
    <mergeCell ref="Y73:Z73"/>
    <mergeCell ref="AA73:AB73"/>
    <mergeCell ref="AW74:AX74"/>
    <mergeCell ref="AY74:AZ74"/>
    <mergeCell ref="AQ70:AR70"/>
    <mergeCell ref="AS70:AT70"/>
    <mergeCell ref="AW70:AX70"/>
    <mergeCell ref="Q70:R70"/>
    <mergeCell ref="S70:T70"/>
    <mergeCell ref="U70:V70"/>
    <mergeCell ref="Y70:Z70"/>
    <mergeCell ref="AU74:AV74"/>
    <mergeCell ref="BE74:BG74"/>
    <mergeCell ref="AU73:AV73"/>
    <mergeCell ref="AW73:AX73"/>
    <mergeCell ref="BS72:BT72"/>
    <mergeCell ref="BO72:BP72"/>
    <mergeCell ref="BE72:BG72"/>
    <mergeCell ref="AH72:AJ72"/>
    <mergeCell ref="AK72:AL72"/>
    <mergeCell ref="AS72:AT72"/>
    <mergeCell ref="U72:V72"/>
    <mergeCell ref="AC72:AD72"/>
    <mergeCell ref="AF72:AG72"/>
    <mergeCell ref="AU72:AV72"/>
    <mergeCell ref="AW72:AX72"/>
    <mergeCell ref="AY72:AZ72"/>
    <mergeCell ref="BA72:BB72"/>
    <mergeCell ref="BC72:BD72"/>
    <mergeCell ref="BL72:BM72"/>
    <mergeCell ref="AA72:AB72"/>
    <mergeCell ref="BL73:BM73"/>
    <mergeCell ref="AN73:AP73"/>
    <mergeCell ref="AQ73:AR73"/>
    <mergeCell ref="BS73:BT73"/>
    <mergeCell ref="AN72:AP72"/>
    <mergeCell ref="A73:D73"/>
    <mergeCell ref="BC68:BD68"/>
    <mergeCell ref="AW69:AX69"/>
    <mergeCell ref="BO69:BP69"/>
    <mergeCell ref="S68:T68"/>
    <mergeCell ref="BL68:BM68"/>
    <mergeCell ref="BO68:BP68"/>
    <mergeCell ref="BS69:BT69"/>
    <mergeCell ref="AY69:AZ69"/>
    <mergeCell ref="Y69:Z69"/>
    <mergeCell ref="AA69:AB69"/>
    <mergeCell ref="AC69:AD69"/>
    <mergeCell ref="AF69:AG69"/>
    <mergeCell ref="AH69:AJ69"/>
    <mergeCell ref="B68:C68"/>
    <mergeCell ref="G68:I68"/>
    <mergeCell ref="J68:K68"/>
    <mergeCell ref="M68:O68"/>
    <mergeCell ref="AY68:AZ68"/>
    <mergeCell ref="BA68:BB68"/>
    <mergeCell ref="BS70:BT70"/>
    <mergeCell ref="A71:BZ71"/>
    <mergeCell ref="BI70:BK70"/>
    <mergeCell ref="BL70:BM70"/>
    <mergeCell ref="BO70:BP70"/>
    <mergeCell ref="BQ70:BR70"/>
    <mergeCell ref="A70:D70"/>
    <mergeCell ref="G70:I70"/>
    <mergeCell ref="J70:K70"/>
    <mergeCell ref="M70:O70"/>
    <mergeCell ref="BC70:BD70"/>
    <mergeCell ref="BE70:BG70"/>
    <mergeCell ref="J135:K135"/>
    <mergeCell ref="M135:O135"/>
    <mergeCell ref="Y135:Z135"/>
    <mergeCell ref="Q67:R67"/>
    <mergeCell ref="S67:T67"/>
    <mergeCell ref="U67:V67"/>
    <mergeCell ref="Y67:Z67"/>
    <mergeCell ref="B120:C120"/>
    <mergeCell ref="G120:I120"/>
    <mergeCell ref="Q120:R120"/>
    <mergeCell ref="E125:L125"/>
    <mergeCell ref="U69:V69"/>
    <mergeCell ref="AK69:AL69"/>
    <mergeCell ref="AF68:AG68"/>
    <mergeCell ref="AA70:AB70"/>
    <mergeCell ref="AC70:AD70"/>
    <mergeCell ref="AF70:AG70"/>
    <mergeCell ref="AH70:AJ70"/>
    <mergeCell ref="B72:C72"/>
    <mergeCell ref="G72:I72"/>
    <mergeCell ref="J72:K72"/>
    <mergeCell ref="M72:O72"/>
    <mergeCell ref="Q72:R72"/>
    <mergeCell ref="S72:T72"/>
    <mergeCell ref="Q73:R73"/>
    <mergeCell ref="S73:T73"/>
    <mergeCell ref="J106:K106"/>
    <mergeCell ref="M106:O106"/>
    <mergeCell ref="B69:C69"/>
    <mergeCell ref="G69:I69"/>
    <mergeCell ref="B114:C114"/>
    <mergeCell ref="G114:I114"/>
    <mergeCell ref="Q65:R65"/>
    <mergeCell ref="S65:T65"/>
    <mergeCell ref="U65:V65"/>
    <mergeCell ref="BI67:BK67"/>
    <mergeCell ref="BL67:BM67"/>
    <mergeCell ref="BO67:BP67"/>
    <mergeCell ref="AF67:AG67"/>
    <mergeCell ref="AH67:AJ67"/>
    <mergeCell ref="AK67:AL67"/>
    <mergeCell ref="AN67:AP67"/>
    <mergeCell ref="AA67:AB67"/>
    <mergeCell ref="AK66:AL66"/>
    <mergeCell ref="AN66:AP66"/>
    <mergeCell ref="AQ66:AR66"/>
    <mergeCell ref="AS66:AT66"/>
    <mergeCell ref="BQ67:BR67"/>
    <mergeCell ref="AW65:AX65"/>
    <mergeCell ref="AY65:AZ65"/>
    <mergeCell ref="AY67:AZ67"/>
    <mergeCell ref="BA67:BB67"/>
    <mergeCell ref="AQ65:AR65"/>
    <mergeCell ref="BE66:BG66"/>
    <mergeCell ref="BI66:BK66"/>
    <mergeCell ref="BL66:BM66"/>
    <mergeCell ref="BO66:BP66"/>
    <mergeCell ref="BQ66:BR66"/>
    <mergeCell ref="AU66:AV66"/>
    <mergeCell ref="AH64:AJ64"/>
    <mergeCell ref="BO64:BP64"/>
    <mergeCell ref="AW64:AX64"/>
    <mergeCell ref="AY64:AZ64"/>
    <mergeCell ref="BA64:BB64"/>
    <mergeCell ref="BL114:BM114"/>
    <mergeCell ref="BO114:BP114"/>
    <mergeCell ref="BQ114:BR114"/>
    <mergeCell ref="AK65:AL65"/>
    <mergeCell ref="AN65:AP65"/>
    <mergeCell ref="BA69:BB69"/>
    <mergeCell ref="BC69:BD69"/>
    <mergeCell ref="BE69:BG69"/>
    <mergeCell ref="BI69:BK69"/>
    <mergeCell ref="BL69:BM69"/>
    <mergeCell ref="AK70:AL70"/>
    <mergeCell ref="AN70:AP70"/>
    <mergeCell ref="AN68:AP68"/>
    <mergeCell ref="AQ68:AR68"/>
    <mergeCell ref="AS68:AT68"/>
    <mergeCell ref="AU68:AV68"/>
    <mergeCell ref="AW68:AX68"/>
    <mergeCell ref="AN69:AP69"/>
    <mergeCell ref="AQ69:AR69"/>
    <mergeCell ref="AY70:AZ70"/>
    <mergeCell ref="BA70:BB70"/>
    <mergeCell ref="AU70:AV70"/>
    <mergeCell ref="BQ72:BR72"/>
    <mergeCell ref="BQ74:BR74"/>
    <mergeCell ref="AN106:AP106"/>
    <mergeCell ref="AQ106:AR106"/>
    <mergeCell ref="BN104:BZ104"/>
    <mergeCell ref="B65:D65"/>
    <mergeCell ref="G65:I65"/>
    <mergeCell ref="J65:K65"/>
    <mergeCell ref="M65:O65"/>
    <mergeCell ref="AF64:AG64"/>
    <mergeCell ref="BQ65:BR65"/>
    <mergeCell ref="BA65:BB65"/>
    <mergeCell ref="BC65:BD65"/>
    <mergeCell ref="BE65:BG65"/>
    <mergeCell ref="BI65:BK65"/>
    <mergeCell ref="AU64:AV64"/>
    <mergeCell ref="BS66:BT66"/>
    <mergeCell ref="AW66:AX66"/>
    <mergeCell ref="AY66:AZ66"/>
    <mergeCell ref="BA66:BB66"/>
    <mergeCell ref="BC66:BD66"/>
    <mergeCell ref="Y65:Z65"/>
    <mergeCell ref="AA65:AB65"/>
    <mergeCell ref="AC65:AD65"/>
    <mergeCell ref="AF65:AG65"/>
    <mergeCell ref="AH65:AJ65"/>
    <mergeCell ref="AS65:AT65"/>
    <mergeCell ref="BS65:BT65"/>
    <mergeCell ref="AA66:AB66"/>
    <mergeCell ref="AC66:AD66"/>
    <mergeCell ref="AF66:AG66"/>
    <mergeCell ref="AH66:AJ66"/>
    <mergeCell ref="M66:O66"/>
    <mergeCell ref="Q66:R66"/>
    <mergeCell ref="S66:T66"/>
    <mergeCell ref="U66:V66"/>
    <mergeCell ref="J66:K66"/>
    <mergeCell ref="BS62:BT62"/>
    <mergeCell ref="BQ62:BR62"/>
    <mergeCell ref="AY62:AZ62"/>
    <mergeCell ref="BA62:BB62"/>
    <mergeCell ref="BO62:BP62"/>
    <mergeCell ref="AU62:AV62"/>
    <mergeCell ref="AW62:AX62"/>
    <mergeCell ref="AF62:AG62"/>
    <mergeCell ref="AH62:AJ62"/>
    <mergeCell ref="AK62:AL62"/>
    <mergeCell ref="AN62:AP62"/>
    <mergeCell ref="AQ64:AR64"/>
    <mergeCell ref="AS64:AT64"/>
    <mergeCell ref="B63:BM63"/>
    <mergeCell ref="U64:V64"/>
    <mergeCell ref="Y64:Z64"/>
    <mergeCell ref="AA64:AB64"/>
    <mergeCell ref="AC64:AD64"/>
    <mergeCell ref="BC64:BD64"/>
    <mergeCell ref="BE64:BG64"/>
    <mergeCell ref="BI64:BK64"/>
    <mergeCell ref="BL64:BM64"/>
    <mergeCell ref="BQ64:BR64"/>
    <mergeCell ref="BS64:BT64"/>
    <mergeCell ref="B64:C64"/>
    <mergeCell ref="G64:I64"/>
    <mergeCell ref="J64:K64"/>
    <mergeCell ref="M64:O64"/>
    <mergeCell ref="Q64:R64"/>
    <mergeCell ref="S64:T64"/>
    <mergeCell ref="AK64:AL64"/>
    <mergeCell ref="AN64:AP64"/>
    <mergeCell ref="BC62:BD62"/>
    <mergeCell ref="BE62:BG62"/>
    <mergeCell ref="BI62:BK62"/>
    <mergeCell ref="BL62:BM62"/>
    <mergeCell ref="B62:C62"/>
    <mergeCell ref="G62:I62"/>
    <mergeCell ref="J62:K62"/>
    <mergeCell ref="M62:O62"/>
    <mergeCell ref="S60:T60"/>
    <mergeCell ref="U60:V60"/>
    <mergeCell ref="BI60:BK60"/>
    <mergeCell ref="Y60:Z60"/>
    <mergeCell ref="AA60:AB60"/>
    <mergeCell ref="AC60:AD60"/>
    <mergeCell ref="AF60:AG60"/>
    <mergeCell ref="AH60:AJ60"/>
    <mergeCell ref="BC60:BD60"/>
    <mergeCell ref="BE60:BG60"/>
    <mergeCell ref="BL60:BM60"/>
    <mergeCell ref="Q62:R62"/>
    <mergeCell ref="S62:T62"/>
    <mergeCell ref="U62:V62"/>
    <mergeCell ref="Y62:Z62"/>
    <mergeCell ref="Q58:R58"/>
    <mergeCell ref="S58:T58"/>
    <mergeCell ref="AF58:AG58"/>
    <mergeCell ref="AH58:AJ58"/>
    <mergeCell ref="A58:D58"/>
    <mergeCell ref="AY58:AZ58"/>
    <mergeCell ref="BA58:BB58"/>
    <mergeCell ref="BL58:BM58"/>
    <mergeCell ref="A59:BZ59"/>
    <mergeCell ref="G60:I60"/>
    <mergeCell ref="J60:K60"/>
    <mergeCell ref="M60:O60"/>
    <mergeCell ref="Q60:R60"/>
    <mergeCell ref="BQ60:BR60"/>
    <mergeCell ref="G58:I58"/>
    <mergeCell ref="J58:K58"/>
    <mergeCell ref="M58:O58"/>
    <mergeCell ref="U58:V58"/>
    <mergeCell ref="Y58:Z58"/>
    <mergeCell ref="AK58:AL58"/>
    <mergeCell ref="AA58:AB58"/>
    <mergeCell ref="AC58:AD58"/>
    <mergeCell ref="BS60:BT60"/>
    <mergeCell ref="BA60:BB60"/>
    <mergeCell ref="BO60:BP60"/>
    <mergeCell ref="AN60:AP60"/>
    <mergeCell ref="AQ60:AR60"/>
    <mergeCell ref="AS60:AT60"/>
    <mergeCell ref="AK60:AL60"/>
    <mergeCell ref="AW60:AX60"/>
    <mergeCell ref="AY60:AZ60"/>
    <mergeCell ref="AU60:AV60"/>
    <mergeCell ref="BS58:BT58"/>
    <mergeCell ref="BO58:BP58"/>
    <mergeCell ref="BQ58:BR58"/>
    <mergeCell ref="AN57:AP57"/>
    <mergeCell ref="AQ57:AR57"/>
    <mergeCell ref="AS57:AT57"/>
    <mergeCell ref="AU57:AV57"/>
    <mergeCell ref="AC57:AD57"/>
    <mergeCell ref="AF57:AG57"/>
    <mergeCell ref="AH57:AJ57"/>
    <mergeCell ref="AK57:AL57"/>
    <mergeCell ref="AW57:AX57"/>
    <mergeCell ref="AY57:AZ57"/>
    <mergeCell ref="BE57:BG57"/>
    <mergeCell ref="BI57:BK57"/>
    <mergeCell ref="BA57:BB57"/>
    <mergeCell ref="BC57:BD57"/>
    <mergeCell ref="BC58:BD58"/>
    <mergeCell ref="BE58:BG58"/>
    <mergeCell ref="BI58:BK58"/>
    <mergeCell ref="AU58:AV58"/>
    <mergeCell ref="AW58:AX58"/>
    <mergeCell ref="AN58:AP58"/>
    <mergeCell ref="AQ58:AR58"/>
    <mergeCell ref="AS58:AT58"/>
    <mergeCell ref="BQ57:BR57"/>
    <mergeCell ref="BS57:BT57"/>
    <mergeCell ref="BL57:BM57"/>
    <mergeCell ref="BO57:BP57"/>
    <mergeCell ref="B49:C49"/>
    <mergeCell ref="G49:I49"/>
    <mergeCell ref="J49:K49"/>
    <mergeCell ref="M49:O49"/>
    <mergeCell ref="AK51:AL51"/>
    <mergeCell ref="Y51:Z51"/>
    <mergeCell ref="Y55:Z55"/>
    <mergeCell ref="AA55:AB55"/>
    <mergeCell ref="AF55:AG55"/>
    <mergeCell ref="AH55:AJ55"/>
    <mergeCell ref="AK55:AL55"/>
    <mergeCell ref="AU55:AV55"/>
    <mergeCell ref="AW55:AX55"/>
    <mergeCell ref="AY55:AZ55"/>
    <mergeCell ref="AS55:AT55"/>
    <mergeCell ref="A55:D55"/>
    <mergeCell ref="G55:I55"/>
    <mergeCell ref="J55:K55"/>
    <mergeCell ref="M55:O55"/>
    <mergeCell ref="Q55:R55"/>
    <mergeCell ref="B50:C51"/>
    <mergeCell ref="AW49:AX49"/>
    <mergeCell ref="AY49:AZ49"/>
    <mergeCell ref="AU49:AV49"/>
    <mergeCell ref="AF51:AG51"/>
    <mergeCell ref="AH51:AJ51"/>
    <mergeCell ref="AQ50:AR50"/>
    <mergeCell ref="M50:O50"/>
    <mergeCell ref="B54:C54"/>
    <mergeCell ref="AQ54:AR54"/>
    <mergeCell ref="AS54:AT54"/>
    <mergeCell ref="AU54:AV54"/>
    <mergeCell ref="B48:C48"/>
    <mergeCell ref="M57:O57"/>
    <mergeCell ref="BS49:BT49"/>
    <mergeCell ref="BO55:BP55"/>
    <mergeCell ref="BQ55:BR55"/>
    <mergeCell ref="BS55:BT55"/>
    <mergeCell ref="BQ49:BR49"/>
    <mergeCell ref="BL55:BM55"/>
    <mergeCell ref="BC55:BD55"/>
    <mergeCell ref="U55:V55"/>
    <mergeCell ref="AC55:AD55"/>
    <mergeCell ref="AH49:AJ49"/>
    <mergeCell ref="BI49:BK49"/>
    <mergeCell ref="BL49:BM49"/>
    <mergeCell ref="BO49:BP49"/>
    <mergeCell ref="AA57:AB57"/>
    <mergeCell ref="BI55:BK55"/>
    <mergeCell ref="A56:BZ56"/>
    <mergeCell ref="B57:C57"/>
    <mergeCell ref="G57:I57"/>
    <mergeCell ref="J57:K57"/>
    <mergeCell ref="BC49:BD49"/>
    <mergeCell ref="AF50:AG50"/>
    <mergeCell ref="AU50:AV50"/>
    <mergeCell ref="G50:I50"/>
    <mergeCell ref="J50:K50"/>
    <mergeCell ref="AN51:AP51"/>
    <mergeCell ref="AQ51:AR51"/>
    <mergeCell ref="AY51:AZ51"/>
    <mergeCell ref="BA51:BB51"/>
    <mergeCell ref="Q49:R49"/>
    <mergeCell ref="S49:T49"/>
    <mergeCell ref="BO48:BP48"/>
    <mergeCell ref="Q57:R57"/>
    <mergeCell ref="S51:T51"/>
    <mergeCell ref="S55:T55"/>
    <mergeCell ref="AC51:AD51"/>
    <mergeCell ref="AW54:AX54"/>
    <mergeCell ref="AY54:AZ54"/>
    <mergeCell ref="U51:V51"/>
    <mergeCell ref="AW51:AX51"/>
    <mergeCell ref="AK49:AL49"/>
    <mergeCell ref="AN49:AP49"/>
    <mergeCell ref="AA49:AB49"/>
    <mergeCell ref="AC49:AD49"/>
    <mergeCell ref="AF49:AG49"/>
    <mergeCell ref="AN53:AP53"/>
    <mergeCell ref="U49:V49"/>
    <mergeCell ref="Y49:Z49"/>
    <mergeCell ref="S50:T50"/>
    <mergeCell ref="AW50:AX50"/>
    <mergeCell ref="AY50:AZ50"/>
    <mergeCell ref="AA48:AB48"/>
    <mergeCell ref="AC48:AD48"/>
    <mergeCell ref="AF48:AG48"/>
    <mergeCell ref="AH48:AJ48"/>
    <mergeCell ref="AK48:AL48"/>
    <mergeCell ref="AN48:AP48"/>
    <mergeCell ref="AQ48:AR48"/>
    <mergeCell ref="AS48:AT48"/>
    <mergeCell ref="AU48:AV48"/>
    <mergeCell ref="AS51:AT51"/>
    <mergeCell ref="BE51:BG51"/>
    <mergeCell ref="BE48:BG48"/>
    <mergeCell ref="BO51:BP51"/>
    <mergeCell ref="S57:T57"/>
    <mergeCell ref="BC51:BD51"/>
    <mergeCell ref="BA49:BB49"/>
    <mergeCell ref="AN55:AP55"/>
    <mergeCell ref="AQ55:AR55"/>
    <mergeCell ref="U57:V57"/>
    <mergeCell ref="Y57:Z57"/>
    <mergeCell ref="AS50:AT50"/>
    <mergeCell ref="BE49:BG49"/>
    <mergeCell ref="AQ49:AR49"/>
    <mergeCell ref="AS49:AT49"/>
    <mergeCell ref="BE55:BG55"/>
    <mergeCell ref="BA55:BB55"/>
    <mergeCell ref="BA54:BB54"/>
    <mergeCell ref="BC54:BD54"/>
    <mergeCell ref="BE54:BG54"/>
    <mergeCell ref="BI54:BK54"/>
    <mergeCell ref="BL54:BM54"/>
    <mergeCell ref="BO54:BP54"/>
    <mergeCell ref="AH50:AJ50"/>
    <mergeCell ref="BO50:BP50"/>
    <mergeCell ref="BE50:BG50"/>
    <mergeCell ref="AK50:AL50"/>
    <mergeCell ref="BA50:BB50"/>
    <mergeCell ref="U54:V54"/>
    <mergeCell ref="Y54:Z54"/>
    <mergeCell ref="AA54:AB54"/>
    <mergeCell ref="AC54:AD54"/>
    <mergeCell ref="AF54:AG54"/>
    <mergeCell ref="BO52:BP52"/>
    <mergeCell ref="AH54:AJ54"/>
    <mergeCell ref="BQ50:BR50"/>
    <mergeCell ref="BI50:BK50"/>
    <mergeCell ref="BL50:BM50"/>
    <mergeCell ref="BQ51:BR51"/>
    <mergeCell ref="BS51:BT51"/>
    <mergeCell ref="A43:A46"/>
    <mergeCell ref="B43:C46"/>
    <mergeCell ref="D43:D46"/>
    <mergeCell ref="E43:F43"/>
    <mergeCell ref="E44:E46"/>
    <mergeCell ref="AN50:AP50"/>
    <mergeCell ref="BC50:BD50"/>
    <mergeCell ref="AU51:AV51"/>
    <mergeCell ref="AA51:AB51"/>
    <mergeCell ref="BS50:BT50"/>
    <mergeCell ref="G51:I51"/>
    <mergeCell ref="J51:K51"/>
    <mergeCell ref="M51:O51"/>
    <mergeCell ref="Q51:R51"/>
    <mergeCell ref="U50:V50"/>
    <mergeCell ref="Y50:Z50"/>
    <mergeCell ref="AA50:AB50"/>
    <mergeCell ref="AC50:AD50"/>
    <mergeCell ref="Q50:R50"/>
    <mergeCell ref="A47:BZ47"/>
    <mergeCell ref="AU46:AV46"/>
    <mergeCell ref="M46:O46"/>
    <mergeCell ref="Q46:R46"/>
    <mergeCell ref="AY46:AZ46"/>
    <mergeCell ref="S46:T46"/>
    <mergeCell ref="G45:P45"/>
    <mergeCell ref="BI51:BK51"/>
    <mergeCell ref="BO46:BP46"/>
    <mergeCell ref="AQ46:AR46"/>
    <mergeCell ref="AA46:AB46"/>
    <mergeCell ref="AC46:AD46"/>
    <mergeCell ref="AK46:AL46"/>
    <mergeCell ref="BN44:BZ44"/>
    <mergeCell ref="AW30:AX30"/>
    <mergeCell ref="Y29:Z29"/>
    <mergeCell ref="AA29:AB29"/>
    <mergeCell ref="G46:I46"/>
    <mergeCell ref="J46:K46"/>
    <mergeCell ref="S33:T33"/>
    <mergeCell ref="U33:V33"/>
    <mergeCell ref="BS46:BT46"/>
    <mergeCell ref="BQ46:BR46"/>
    <mergeCell ref="BI46:BK46"/>
    <mergeCell ref="Q34:R34"/>
    <mergeCell ref="BL33:BM33"/>
    <mergeCell ref="BI34:BK34"/>
    <mergeCell ref="AS46:AT46"/>
    <mergeCell ref="BV45:BZ45"/>
    <mergeCell ref="AH46:AJ46"/>
    <mergeCell ref="BA46:BB46"/>
    <mergeCell ref="Y45:AG45"/>
    <mergeCell ref="AF46:AG46"/>
    <mergeCell ref="BS29:BT29"/>
    <mergeCell ref="AS29:AT29"/>
    <mergeCell ref="AU34:AV34"/>
    <mergeCell ref="AH30:AJ30"/>
    <mergeCell ref="AH29:AJ29"/>
    <mergeCell ref="BN45:BU45"/>
    <mergeCell ref="BL30:BM30"/>
    <mergeCell ref="G28:I28"/>
    <mergeCell ref="J28:K28"/>
    <mergeCell ref="M28:O28"/>
    <mergeCell ref="Q28:R28"/>
    <mergeCell ref="BQ30:BR30"/>
    <mergeCell ref="A30:D31"/>
    <mergeCell ref="Q45:X45"/>
    <mergeCell ref="BS34:BT34"/>
    <mergeCell ref="AS34:AT34"/>
    <mergeCell ref="BA34:BB34"/>
    <mergeCell ref="AW46:AX46"/>
    <mergeCell ref="AH45:AR45"/>
    <mergeCell ref="AS45:BB45"/>
    <mergeCell ref="AN46:AP46"/>
    <mergeCell ref="G29:I29"/>
    <mergeCell ref="J29:K29"/>
    <mergeCell ref="M29:O29"/>
    <mergeCell ref="AY30:AZ30"/>
    <mergeCell ref="BA30:BB30"/>
    <mergeCell ref="BC30:BD30"/>
    <mergeCell ref="BE30:BG30"/>
    <mergeCell ref="AK29:AL29"/>
    <mergeCell ref="BA29:BB29"/>
    <mergeCell ref="S34:T34"/>
    <mergeCell ref="AF34:AG34"/>
    <mergeCell ref="AC29:AD29"/>
    <mergeCell ref="A32:BZ32"/>
    <mergeCell ref="B33:C33"/>
    <mergeCell ref="BQ29:BR29"/>
    <mergeCell ref="Y46:Z46"/>
    <mergeCell ref="BC46:BD46"/>
    <mergeCell ref="BE46:BG46"/>
    <mergeCell ref="BL27:BM27"/>
    <mergeCell ref="B26:C26"/>
    <mergeCell ref="G26:I26"/>
    <mergeCell ref="BO34:BP34"/>
    <mergeCell ref="BQ34:BR34"/>
    <mergeCell ref="BC34:BD34"/>
    <mergeCell ref="U34:V34"/>
    <mergeCell ref="AC34:AD34"/>
    <mergeCell ref="BO26:BP26"/>
    <mergeCell ref="Y34:Z34"/>
    <mergeCell ref="AA34:AB34"/>
    <mergeCell ref="A34:D34"/>
    <mergeCell ref="G34:I34"/>
    <mergeCell ref="J34:K34"/>
    <mergeCell ref="M34:O34"/>
    <mergeCell ref="U28:V28"/>
    <mergeCell ref="G33:I33"/>
    <mergeCell ref="J33:K33"/>
    <mergeCell ref="M33:O33"/>
    <mergeCell ref="A29:D29"/>
    <mergeCell ref="U29:V29"/>
    <mergeCell ref="Q29:R29"/>
    <mergeCell ref="S29:T29"/>
    <mergeCell ref="G30:I30"/>
    <mergeCell ref="BI29:BK29"/>
    <mergeCell ref="Q30:R30"/>
    <mergeCell ref="J30:K30"/>
    <mergeCell ref="M30:O30"/>
    <mergeCell ref="M27:O27"/>
    <mergeCell ref="Q27:R27"/>
    <mergeCell ref="Y28:Z28"/>
    <mergeCell ref="AK28:AL28"/>
    <mergeCell ref="AW20:AX20"/>
    <mergeCell ref="BS26:BT26"/>
    <mergeCell ref="AS26:AT26"/>
    <mergeCell ref="AU26:AV26"/>
    <mergeCell ref="AW26:AX26"/>
    <mergeCell ref="AY26:AZ26"/>
    <mergeCell ref="AF28:AG28"/>
    <mergeCell ref="AH28:AJ28"/>
    <mergeCell ref="AK30:AL30"/>
    <mergeCell ref="AN30:AP30"/>
    <mergeCell ref="BS30:BT30"/>
    <mergeCell ref="BI30:BK30"/>
    <mergeCell ref="AN29:AP29"/>
    <mergeCell ref="AQ29:AR29"/>
    <mergeCell ref="BI28:BK28"/>
    <mergeCell ref="BL29:BM29"/>
    <mergeCell ref="BO29:BP29"/>
    <mergeCell ref="BO30:BP30"/>
    <mergeCell ref="BL28:BM28"/>
    <mergeCell ref="BE26:BG26"/>
    <mergeCell ref="AF29:AG29"/>
    <mergeCell ref="BL26:BM26"/>
    <mergeCell ref="BO28:BP28"/>
    <mergeCell ref="BQ28:BR28"/>
    <mergeCell ref="AY29:AZ29"/>
    <mergeCell ref="AW29:AX29"/>
    <mergeCell ref="BS28:BT28"/>
    <mergeCell ref="AY27:AZ27"/>
    <mergeCell ref="BA27:BB27"/>
    <mergeCell ref="BC27:BD27"/>
    <mergeCell ref="BE27:BG27"/>
    <mergeCell ref="BI27:BK27"/>
    <mergeCell ref="B24:C24"/>
    <mergeCell ref="G24:I24"/>
    <mergeCell ref="J24:K24"/>
    <mergeCell ref="M24:O24"/>
    <mergeCell ref="Q24:R24"/>
    <mergeCell ref="S24:T24"/>
    <mergeCell ref="U24:V24"/>
    <mergeCell ref="Y24:Z24"/>
    <mergeCell ref="AA24:AB24"/>
    <mergeCell ref="AC24:AD24"/>
    <mergeCell ref="AF24:AG24"/>
    <mergeCell ref="BO21:BP21"/>
    <mergeCell ref="BA21:BB21"/>
    <mergeCell ref="Y21:Z21"/>
    <mergeCell ref="AA21:AB21"/>
    <mergeCell ref="A23:BZ23"/>
    <mergeCell ref="BL21:BM21"/>
    <mergeCell ref="BE21:BG21"/>
    <mergeCell ref="BI21:BK21"/>
    <mergeCell ref="BS21:BT21"/>
    <mergeCell ref="AQ24:AR24"/>
    <mergeCell ref="AS24:AT24"/>
    <mergeCell ref="AU24:AV24"/>
    <mergeCell ref="BI24:BK24"/>
    <mergeCell ref="BL24:BM24"/>
    <mergeCell ref="BO24:BP24"/>
    <mergeCell ref="AC21:AD21"/>
    <mergeCell ref="AF21:AG21"/>
    <mergeCell ref="AY20:AZ20"/>
    <mergeCell ref="BQ19:BR19"/>
    <mergeCell ref="BC19:BD19"/>
    <mergeCell ref="BI20:BK20"/>
    <mergeCell ref="BL20:BM20"/>
    <mergeCell ref="BO20:BP20"/>
    <mergeCell ref="BQ20:BR20"/>
    <mergeCell ref="BA19:BB19"/>
    <mergeCell ref="A21:D21"/>
    <mergeCell ref="G21:I21"/>
    <mergeCell ref="J21:K21"/>
    <mergeCell ref="M21:O21"/>
    <mergeCell ref="BQ21:BR21"/>
    <mergeCell ref="AQ21:AR21"/>
    <mergeCell ref="AS21:AT21"/>
    <mergeCell ref="AU21:AV21"/>
    <mergeCell ref="AW21:AX21"/>
    <mergeCell ref="AY21:AZ21"/>
    <mergeCell ref="U21:V21"/>
    <mergeCell ref="Q21:R21"/>
    <mergeCell ref="S21:T21"/>
    <mergeCell ref="BC21:BD21"/>
    <mergeCell ref="B19:C19"/>
    <mergeCell ref="AH21:AJ21"/>
    <mergeCell ref="M19:O19"/>
    <mergeCell ref="S19:T19"/>
    <mergeCell ref="AK21:AL21"/>
    <mergeCell ref="AN21:AP21"/>
    <mergeCell ref="B20:C20"/>
    <mergeCell ref="G20:I20"/>
    <mergeCell ref="M20:O20"/>
    <mergeCell ref="J20:K20"/>
    <mergeCell ref="G19:I19"/>
    <mergeCell ref="J19:K19"/>
    <mergeCell ref="BL18:BM18"/>
    <mergeCell ref="BO18:BP18"/>
    <mergeCell ref="Q20:R20"/>
    <mergeCell ref="S20:T20"/>
    <mergeCell ref="BA18:BB18"/>
    <mergeCell ref="BC18:BD18"/>
    <mergeCell ref="AF19:AG19"/>
    <mergeCell ref="AH19:AJ19"/>
    <mergeCell ref="AU18:AV18"/>
    <mergeCell ref="Q19:R19"/>
    <mergeCell ref="AN19:AP19"/>
    <mergeCell ref="AA19:AB19"/>
    <mergeCell ref="AC19:AD19"/>
    <mergeCell ref="AK18:AL18"/>
    <mergeCell ref="AN18:AP18"/>
    <mergeCell ref="U18:V18"/>
    <mergeCell ref="AW18:AX18"/>
    <mergeCell ref="AN20:AP20"/>
    <mergeCell ref="U20:V20"/>
    <mergeCell ref="AK20:AL20"/>
    <mergeCell ref="U19:V19"/>
    <mergeCell ref="Y19:Z19"/>
    <mergeCell ref="AU19:AV19"/>
    <mergeCell ref="AK19:AL19"/>
    <mergeCell ref="AS20:AT20"/>
    <mergeCell ref="BE19:BG19"/>
    <mergeCell ref="BA20:BB20"/>
    <mergeCell ref="BC20:BD20"/>
    <mergeCell ref="Y20:Z20"/>
    <mergeCell ref="BO19:BP19"/>
    <mergeCell ref="G18:I18"/>
    <mergeCell ref="J18:K18"/>
    <mergeCell ref="M18:O18"/>
    <mergeCell ref="Q18:R18"/>
    <mergeCell ref="S18:T18"/>
    <mergeCell ref="AQ17:AR17"/>
    <mergeCell ref="AS17:AT17"/>
    <mergeCell ref="AF17:AG17"/>
    <mergeCell ref="AH17:AJ17"/>
    <mergeCell ref="B17:C17"/>
    <mergeCell ref="G17:I17"/>
    <mergeCell ref="J17:K17"/>
    <mergeCell ref="M17:O17"/>
    <mergeCell ref="Q17:R17"/>
    <mergeCell ref="AY17:AZ17"/>
    <mergeCell ref="AH18:AJ18"/>
    <mergeCell ref="AQ18:AR18"/>
    <mergeCell ref="AS18:AT18"/>
    <mergeCell ref="AY18:AZ18"/>
    <mergeCell ref="Y18:Z18"/>
    <mergeCell ref="AA18:AB18"/>
    <mergeCell ref="AC18:AD18"/>
    <mergeCell ref="AF18:AG18"/>
    <mergeCell ref="S17:T17"/>
    <mergeCell ref="BC14:BD14"/>
    <mergeCell ref="BE14:BG14"/>
    <mergeCell ref="BI14:BK14"/>
    <mergeCell ref="AU17:AV17"/>
    <mergeCell ref="BO17:BP17"/>
    <mergeCell ref="AW17:AX17"/>
    <mergeCell ref="BA14:BB14"/>
    <mergeCell ref="BQ14:BR14"/>
    <mergeCell ref="BS14:BT14"/>
    <mergeCell ref="A15:BZ15"/>
    <mergeCell ref="BL14:BM14"/>
    <mergeCell ref="BO14:BP14"/>
    <mergeCell ref="AQ14:AR14"/>
    <mergeCell ref="U14:V14"/>
    <mergeCell ref="Y14:Z14"/>
    <mergeCell ref="AA14:AB14"/>
    <mergeCell ref="AC14:AD14"/>
    <mergeCell ref="AF14:AG14"/>
    <mergeCell ref="A14:D14"/>
    <mergeCell ref="G14:I14"/>
    <mergeCell ref="J14:K14"/>
    <mergeCell ref="M14:O14"/>
    <mergeCell ref="BA17:BB17"/>
    <mergeCell ref="BC17:BD17"/>
    <mergeCell ref="BE17:BG17"/>
    <mergeCell ref="AU14:AV14"/>
    <mergeCell ref="AW14:AX14"/>
    <mergeCell ref="BI17:BK17"/>
    <mergeCell ref="AH16:AJ16"/>
    <mergeCell ref="AK16:AL16"/>
    <mergeCell ref="AN16:AP16"/>
    <mergeCell ref="AQ16:AR16"/>
    <mergeCell ref="BS12:BT12"/>
    <mergeCell ref="BA12:BB12"/>
    <mergeCell ref="AK53:AL53"/>
    <mergeCell ref="BC52:BD52"/>
    <mergeCell ref="BS13:BT13"/>
    <mergeCell ref="BI53:BK53"/>
    <mergeCell ref="BL53:BM53"/>
    <mergeCell ref="BO53:BP53"/>
    <mergeCell ref="BQ53:BR53"/>
    <mergeCell ref="BQ13:BR13"/>
    <mergeCell ref="BC13:BD13"/>
    <mergeCell ref="BE13:BG13"/>
    <mergeCell ref="BI13:BK13"/>
    <mergeCell ref="BL13:BM13"/>
    <mergeCell ref="BO13:BP13"/>
    <mergeCell ref="BA13:BB13"/>
    <mergeCell ref="BS53:BT53"/>
    <mergeCell ref="BA53:BB53"/>
    <mergeCell ref="BC53:BD53"/>
    <mergeCell ref="BE53:BG53"/>
    <mergeCell ref="AS53:AT53"/>
    <mergeCell ref="AU53:AV53"/>
    <mergeCell ref="AW53:AX53"/>
    <mergeCell ref="BE52:BG52"/>
    <mergeCell ref="AN24:AP24"/>
    <mergeCell ref="AN33:AP33"/>
    <mergeCell ref="AQ33:AR33"/>
    <mergeCell ref="BQ52:BR52"/>
    <mergeCell ref="AW13:AX13"/>
    <mergeCell ref="AN14:AP14"/>
    <mergeCell ref="BQ17:BR17"/>
    <mergeCell ref="BS17:BT17"/>
    <mergeCell ref="BS52:BT52"/>
    <mergeCell ref="AW52:AX52"/>
    <mergeCell ref="AY52:AZ52"/>
    <mergeCell ref="AU52:AV52"/>
    <mergeCell ref="AQ53:AR53"/>
    <mergeCell ref="Y52:Z52"/>
    <mergeCell ref="AC52:AD52"/>
    <mergeCell ref="AF52:AG52"/>
    <mergeCell ref="AS13:AT13"/>
    <mergeCell ref="AU13:AV13"/>
    <mergeCell ref="AK52:AL52"/>
    <mergeCell ref="AN52:AP52"/>
    <mergeCell ref="AA52:AB52"/>
    <mergeCell ref="BA52:BB52"/>
    <mergeCell ref="AQ13:AR13"/>
    <mergeCell ref="AF13:AG13"/>
    <mergeCell ref="AH13:AJ13"/>
    <mergeCell ref="AK13:AL13"/>
    <mergeCell ref="AN13:AP13"/>
    <mergeCell ref="BQ24:BR24"/>
    <mergeCell ref="BS24:BT24"/>
    <mergeCell ref="AC25:AD25"/>
    <mergeCell ref="AF25:AG25"/>
    <mergeCell ref="AS14:AT14"/>
    <mergeCell ref="BS19:BT19"/>
    <mergeCell ref="BS20:BT20"/>
    <mergeCell ref="BE20:BG20"/>
    <mergeCell ref="BI19:BK19"/>
    <mergeCell ref="BL19:BM19"/>
    <mergeCell ref="AA13:AB13"/>
    <mergeCell ref="BQ18:BR18"/>
    <mergeCell ref="BS18:BT18"/>
    <mergeCell ref="B53:C53"/>
    <mergeCell ref="G53:I53"/>
    <mergeCell ref="J53:K53"/>
    <mergeCell ref="M53:O53"/>
    <mergeCell ref="Q53:R53"/>
    <mergeCell ref="S53:T53"/>
    <mergeCell ref="AH52:AJ52"/>
    <mergeCell ref="S13:T13"/>
    <mergeCell ref="U13:V13"/>
    <mergeCell ref="Q13:R13"/>
    <mergeCell ref="Y53:Z53"/>
    <mergeCell ref="AY13:AZ13"/>
    <mergeCell ref="B52:C52"/>
    <mergeCell ref="G52:I52"/>
    <mergeCell ref="J52:K52"/>
    <mergeCell ref="M52:O52"/>
    <mergeCell ref="AQ52:AR52"/>
    <mergeCell ref="AS52:AT52"/>
    <mergeCell ref="Y13:Z13"/>
    <mergeCell ref="AH53:AJ53"/>
    <mergeCell ref="Q14:R14"/>
    <mergeCell ref="S14:T14"/>
    <mergeCell ref="U17:V17"/>
    <mergeCell ref="Y17:Z17"/>
    <mergeCell ref="AA17:AB17"/>
    <mergeCell ref="AC17:AD17"/>
    <mergeCell ref="AY14:AZ14"/>
    <mergeCell ref="AH14:AJ14"/>
    <mergeCell ref="AK14:AL14"/>
    <mergeCell ref="AF16:AG16"/>
    <mergeCell ref="AK17:AL17"/>
    <mergeCell ref="B18:C18"/>
    <mergeCell ref="BQ10:BR10"/>
    <mergeCell ref="AF9:AG9"/>
    <mergeCell ref="BQ12:BR12"/>
    <mergeCell ref="AQ12:AR12"/>
    <mergeCell ref="AY11:AZ11"/>
    <mergeCell ref="AQ11:AR11"/>
    <mergeCell ref="AU11:AV11"/>
    <mergeCell ref="BI12:BK12"/>
    <mergeCell ref="BL12:BM12"/>
    <mergeCell ref="AS12:AT12"/>
    <mergeCell ref="AU12:AV12"/>
    <mergeCell ref="G12:I12"/>
    <mergeCell ref="J12:K12"/>
    <mergeCell ref="M12:O12"/>
    <mergeCell ref="Q12:R12"/>
    <mergeCell ref="S12:T12"/>
    <mergeCell ref="AY12:AZ12"/>
    <mergeCell ref="U11:V11"/>
    <mergeCell ref="AC12:AD12"/>
    <mergeCell ref="AF12:AG12"/>
    <mergeCell ref="U12:V12"/>
    <mergeCell ref="BI11:BK11"/>
    <mergeCell ref="BL11:BM11"/>
    <mergeCell ref="AK11:AL11"/>
    <mergeCell ref="AN11:AP11"/>
    <mergeCell ref="AS11:AT11"/>
    <mergeCell ref="AU10:AV10"/>
    <mergeCell ref="AA10:AB10"/>
    <mergeCell ref="BC9:BD9"/>
    <mergeCell ref="AN12:AP12"/>
    <mergeCell ref="AW11:AX11"/>
    <mergeCell ref="AF11:AG11"/>
    <mergeCell ref="A119:A120"/>
    <mergeCell ref="B119:C119"/>
    <mergeCell ref="D119:D120"/>
    <mergeCell ref="Q8:R8"/>
    <mergeCell ref="S8:T8"/>
    <mergeCell ref="BE9:BG9"/>
    <mergeCell ref="BE10:BG10"/>
    <mergeCell ref="AF10:AG10"/>
    <mergeCell ref="AK8:AL8"/>
    <mergeCell ref="AW8:AX8"/>
    <mergeCell ref="AU8:AV8"/>
    <mergeCell ref="AA9:AB9"/>
    <mergeCell ref="AC9:AD9"/>
    <mergeCell ref="AC10:AD10"/>
    <mergeCell ref="G10:I10"/>
    <mergeCell ref="AN9:AP9"/>
    <mergeCell ref="B11:C12"/>
    <mergeCell ref="Y12:Z12"/>
    <mergeCell ref="Y11:Z11"/>
    <mergeCell ref="AH11:AJ11"/>
    <mergeCell ref="BE11:BG11"/>
    <mergeCell ref="Q52:R52"/>
    <mergeCell ref="S52:T52"/>
    <mergeCell ref="U52:V52"/>
    <mergeCell ref="AY53:AZ53"/>
    <mergeCell ref="B13:C13"/>
    <mergeCell ref="G13:I13"/>
    <mergeCell ref="J13:K13"/>
    <mergeCell ref="M13:O13"/>
    <mergeCell ref="AC53:AD53"/>
    <mergeCell ref="AF53:AG53"/>
    <mergeCell ref="AC13:AD13"/>
    <mergeCell ref="AS9:AT9"/>
    <mergeCell ref="BA9:BB9"/>
    <mergeCell ref="AW10:AX10"/>
    <mergeCell ref="AY10:AZ10"/>
    <mergeCell ref="Y8:Z8"/>
    <mergeCell ref="AA8:AB8"/>
    <mergeCell ref="AC8:AD8"/>
    <mergeCell ref="J9:K9"/>
    <mergeCell ref="G9:I9"/>
    <mergeCell ref="BC10:BD10"/>
    <mergeCell ref="AH10:AJ10"/>
    <mergeCell ref="Y10:Z10"/>
    <mergeCell ref="J10:K10"/>
    <mergeCell ref="S153:T153"/>
    <mergeCell ref="AS119:AT119"/>
    <mergeCell ref="AU119:AV119"/>
    <mergeCell ref="AW119:AX119"/>
    <mergeCell ref="AY119:AZ119"/>
    <mergeCell ref="BA119:BB119"/>
    <mergeCell ref="Q150:R150"/>
    <mergeCell ref="S150:T150"/>
    <mergeCell ref="G144:I144"/>
    <mergeCell ref="Q136:R136"/>
    <mergeCell ref="AS142:AT142"/>
    <mergeCell ref="AY34:AZ34"/>
    <mergeCell ref="M9:O9"/>
    <mergeCell ref="BA8:BB8"/>
    <mergeCell ref="S149:T149"/>
    <mergeCell ref="E31:L31"/>
    <mergeCell ref="Q11:R11"/>
    <mergeCell ref="S11:T11"/>
    <mergeCell ref="U53:V53"/>
    <mergeCell ref="M114:O114"/>
    <mergeCell ref="Q114:R114"/>
    <mergeCell ref="S114:T114"/>
    <mergeCell ref="U114:V114"/>
    <mergeCell ref="Y114:Z114"/>
    <mergeCell ref="AH68:AJ68"/>
    <mergeCell ref="Q68:R68"/>
    <mergeCell ref="U68:V68"/>
    <mergeCell ref="Y68:Z68"/>
    <mergeCell ref="AA68:AB68"/>
    <mergeCell ref="E75:L75"/>
    <mergeCell ref="M75:P75"/>
    <mergeCell ref="AC68:AD68"/>
    <mergeCell ref="AK68:AL68"/>
    <mergeCell ref="J69:K69"/>
    <mergeCell ref="M69:O69"/>
    <mergeCell ref="Q69:R69"/>
    <mergeCell ref="S69:T69"/>
    <mergeCell ref="G73:I73"/>
    <mergeCell ref="J73:K73"/>
    <mergeCell ref="M73:O73"/>
    <mergeCell ref="AK73:AL73"/>
    <mergeCell ref="Q105:X105"/>
    <mergeCell ref="Y105:AG105"/>
    <mergeCell ref="AH105:AR105"/>
    <mergeCell ref="AK108:AL108"/>
    <mergeCell ref="Y109:Z109"/>
    <mergeCell ref="U111:V111"/>
    <mergeCell ref="Y72:Z72"/>
    <mergeCell ref="Y74:Z74"/>
    <mergeCell ref="Q74:R74"/>
    <mergeCell ref="AH106:AJ106"/>
    <mergeCell ref="BS8:BT8"/>
    <mergeCell ref="A1:H1"/>
    <mergeCell ref="P1:AH1"/>
    <mergeCell ref="AH6:AJ6"/>
    <mergeCell ref="AH5:AR5"/>
    <mergeCell ref="AS5:BB5"/>
    <mergeCell ref="BC5:BM5"/>
    <mergeCell ref="BN5:BU5"/>
    <mergeCell ref="S6:T6"/>
    <mergeCell ref="AQ6:AR6"/>
    <mergeCell ref="AS6:AT6"/>
    <mergeCell ref="F4:F6"/>
    <mergeCell ref="G4:BM4"/>
    <mergeCell ref="BN4:BZ4"/>
    <mergeCell ref="G5:P5"/>
    <mergeCell ref="BI6:BK6"/>
    <mergeCell ref="BQ6:BR6"/>
    <mergeCell ref="AA6:AB6"/>
    <mergeCell ref="AC6:AD6"/>
    <mergeCell ref="BP1:BZ1"/>
    <mergeCell ref="U6:V6"/>
    <mergeCell ref="BS6:BT6"/>
    <mergeCell ref="BC6:BD6"/>
    <mergeCell ref="BE6:BG6"/>
    <mergeCell ref="AF6:AG6"/>
    <mergeCell ref="BL6:BM6"/>
    <mergeCell ref="BO6:BP6"/>
    <mergeCell ref="AF8:AG8"/>
    <mergeCell ref="AH8:AJ8"/>
    <mergeCell ref="AY8:AZ8"/>
    <mergeCell ref="BO8:BP8"/>
    <mergeCell ref="BL8:BM8"/>
    <mergeCell ref="A66:A67"/>
    <mergeCell ref="B66:C67"/>
    <mergeCell ref="G66:I66"/>
    <mergeCell ref="M136:O136"/>
    <mergeCell ref="AF26:AG26"/>
    <mergeCell ref="AH26:AJ26"/>
    <mergeCell ref="B10:C10"/>
    <mergeCell ref="B9:C9"/>
    <mergeCell ref="B142:C142"/>
    <mergeCell ref="AY33:AZ33"/>
    <mergeCell ref="Y33:Z33"/>
    <mergeCell ref="M171:O171"/>
    <mergeCell ref="B3:C6"/>
    <mergeCell ref="D3:D6"/>
    <mergeCell ref="E3:F3"/>
    <mergeCell ref="G3:BZ3"/>
    <mergeCell ref="E4:E6"/>
    <mergeCell ref="BV5:BZ5"/>
    <mergeCell ref="AU6:AV6"/>
    <mergeCell ref="AW6:AX6"/>
    <mergeCell ref="G6:I6"/>
    <mergeCell ref="J6:K6"/>
    <mergeCell ref="M6:O6"/>
    <mergeCell ref="Q6:R6"/>
    <mergeCell ref="Q10:R10"/>
    <mergeCell ref="S10:T10"/>
    <mergeCell ref="U10:V10"/>
    <mergeCell ref="BS10:BT10"/>
    <mergeCell ref="AS10:AT10"/>
    <mergeCell ref="BS9:BT9"/>
    <mergeCell ref="AA28:AB28"/>
    <mergeCell ref="J27:K27"/>
    <mergeCell ref="B198:C198"/>
    <mergeCell ref="Y6:Z6"/>
    <mergeCell ref="Q5:X5"/>
    <mergeCell ref="Y5:AG5"/>
    <mergeCell ref="AK6:AL6"/>
    <mergeCell ref="AY6:AZ6"/>
    <mergeCell ref="BA6:BB6"/>
    <mergeCell ref="G8:I8"/>
    <mergeCell ref="AN8:AP8"/>
    <mergeCell ref="AQ8:AR8"/>
    <mergeCell ref="J8:K8"/>
    <mergeCell ref="M8:O8"/>
    <mergeCell ref="AU9:AV9"/>
    <mergeCell ref="AW9:AX9"/>
    <mergeCell ref="AY9:AZ9"/>
    <mergeCell ref="G11:I11"/>
    <mergeCell ref="J11:K11"/>
    <mergeCell ref="M11:O11"/>
    <mergeCell ref="S136:T136"/>
    <mergeCell ref="AK26:AL26"/>
    <mergeCell ref="AN26:AP26"/>
    <mergeCell ref="AQ26:AR26"/>
    <mergeCell ref="AS28:AT28"/>
    <mergeCell ref="G67:I67"/>
    <mergeCell ref="J67:K67"/>
    <mergeCell ref="M67:O67"/>
    <mergeCell ref="AC67:AD67"/>
    <mergeCell ref="U120:V120"/>
    <mergeCell ref="Y120:Z120"/>
    <mergeCell ref="B8:C8"/>
    <mergeCell ref="AQ30:AR30"/>
    <mergeCell ref="AS30:AT30"/>
    <mergeCell ref="Q9:R9"/>
    <mergeCell ref="M10:O10"/>
    <mergeCell ref="S9:T9"/>
    <mergeCell ref="BS11:BT11"/>
    <mergeCell ref="AW12:AX12"/>
    <mergeCell ref="BQ11:BR11"/>
    <mergeCell ref="AW28:AX28"/>
    <mergeCell ref="AY28:AZ28"/>
    <mergeCell ref="BA28:BB28"/>
    <mergeCell ref="BC28:BD28"/>
    <mergeCell ref="Y66:Z66"/>
    <mergeCell ref="AA53:AB53"/>
    <mergeCell ref="BI52:BK52"/>
    <mergeCell ref="BL52:BM52"/>
    <mergeCell ref="AU29:AV29"/>
    <mergeCell ref="U46:V46"/>
    <mergeCell ref="BL46:BM46"/>
    <mergeCell ref="BI48:BK48"/>
    <mergeCell ref="BL51:BM51"/>
    <mergeCell ref="BL48:BM48"/>
    <mergeCell ref="B61:BM61"/>
    <mergeCell ref="AA62:AB62"/>
    <mergeCell ref="AC62:AD62"/>
    <mergeCell ref="AQ62:AR62"/>
    <mergeCell ref="AS62:AT62"/>
    <mergeCell ref="F44:F46"/>
    <mergeCell ref="BQ9:BR9"/>
    <mergeCell ref="AH24:AJ24"/>
    <mergeCell ref="AU28:AV28"/>
    <mergeCell ref="AQ10:AR10"/>
    <mergeCell ref="BL9:BM9"/>
    <mergeCell ref="BQ25:BR25"/>
    <mergeCell ref="U8:V8"/>
    <mergeCell ref="BE8:BG8"/>
    <mergeCell ref="AS8:AT8"/>
    <mergeCell ref="AW24:AX24"/>
    <mergeCell ref="AY24:AZ24"/>
    <mergeCell ref="BA24:BB24"/>
    <mergeCell ref="U9:V9"/>
    <mergeCell ref="Y9:Z9"/>
    <mergeCell ref="AK9:AL9"/>
    <mergeCell ref="AA12:AB12"/>
    <mergeCell ref="AA11:AB11"/>
    <mergeCell ref="AC11:AD11"/>
    <mergeCell ref="BC12:BD12"/>
    <mergeCell ref="BE12:BG12"/>
    <mergeCell ref="BL10:BM10"/>
    <mergeCell ref="BA10:BB10"/>
    <mergeCell ref="AK10:AL10"/>
    <mergeCell ref="BL17:BM17"/>
    <mergeCell ref="AN17:AP17"/>
    <mergeCell ref="BE18:BG18"/>
    <mergeCell ref="BI18:BK18"/>
    <mergeCell ref="AA20:AB20"/>
    <mergeCell ref="AC20:AD20"/>
    <mergeCell ref="AF20:AG20"/>
    <mergeCell ref="AU20:AV20"/>
    <mergeCell ref="AH20:AJ20"/>
    <mergeCell ref="AQ19:AR19"/>
    <mergeCell ref="AS19:AT19"/>
    <mergeCell ref="AW19:AX19"/>
    <mergeCell ref="AY19:AZ19"/>
    <mergeCell ref="AQ20:AR20"/>
    <mergeCell ref="BC8:BD8"/>
    <mergeCell ref="BQ8:BR8"/>
    <mergeCell ref="AK24:AL24"/>
    <mergeCell ref="BO10:BP10"/>
    <mergeCell ref="BO11:BP11"/>
    <mergeCell ref="BO12:BP12"/>
    <mergeCell ref="BA11:BB11"/>
    <mergeCell ref="BC11:BD11"/>
    <mergeCell ref="AK12:AL12"/>
    <mergeCell ref="AH12:AJ12"/>
    <mergeCell ref="BI10:BK10"/>
    <mergeCell ref="AQ9:AR9"/>
    <mergeCell ref="AH9:AJ9"/>
    <mergeCell ref="AN10:AP10"/>
    <mergeCell ref="BS25:BT25"/>
    <mergeCell ref="BC24:BD24"/>
    <mergeCell ref="BE24:BG24"/>
    <mergeCell ref="B28:C28"/>
    <mergeCell ref="AA26:AB26"/>
    <mergeCell ref="Y25:Z25"/>
    <mergeCell ref="AA25:AB25"/>
    <mergeCell ref="AW25:AX25"/>
    <mergeCell ref="J26:K26"/>
    <mergeCell ref="M26:O26"/>
    <mergeCell ref="Q26:R26"/>
    <mergeCell ref="S27:T27"/>
    <mergeCell ref="AY25:AZ25"/>
    <mergeCell ref="BA25:BB25"/>
    <mergeCell ref="BC25:BD25"/>
    <mergeCell ref="BE25:BG25"/>
    <mergeCell ref="BI25:BK25"/>
    <mergeCell ref="BI9:BK9"/>
    <mergeCell ref="BO9:BP9"/>
    <mergeCell ref="AP1:BM1"/>
    <mergeCell ref="A3:A6"/>
    <mergeCell ref="A200:D201"/>
    <mergeCell ref="A199:D199"/>
    <mergeCell ref="A168:D168"/>
    <mergeCell ref="A149:D149"/>
    <mergeCell ref="A141:BZ141"/>
    <mergeCell ref="A136:D136"/>
    <mergeCell ref="AU171:AV171"/>
    <mergeCell ref="AW171:AX171"/>
    <mergeCell ref="BS135:BT135"/>
    <mergeCell ref="AU136:AV136"/>
    <mergeCell ref="AW136:AX136"/>
    <mergeCell ref="BO136:BP136"/>
    <mergeCell ref="BQ136:BR136"/>
    <mergeCell ref="BC136:BD136"/>
    <mergeCell ref="BE136:BG136"/>
    <mergeCell ref="BI136:BK136"/>
    <mergeCell ref="AW142:AX142"/>
    <mergeCell ref="AN6:AP6"/>
    <mergeCell ref="BI8:BK8"/>
    <mergeCell ref="BC29:BD29"/>
    <mergeCell ref="BE29:BG29"/>
    <mergeCell ref="S30:T30"/>
    <mergeCell ref="A7:BZ7"/>
    <mergeCell ref="B25:C25"/>
    <mergeCell ref="G25:I25"/>
    <mergeCell ref="J25:K25"/>
    <mergeCell ref="M25:O25"/>
    <mergeCell ref="Q25:R25"/>
    <mergeCell ref="S25:T25"/>
    <mergeCell ref="U25:V25"/>
    <mergeCell ref="BQ26:BR26"/>
    <mergeCell ref="BL25:BM25"/>
    <mergeCell ref="BO25:BP25"/>
    <mergeCell ref="AW34:AX34"/>
    <mergeCell ref="AH34:AJ34"/>
    <mergeCell ref="AK34:AL34"/>
    <mergeCell ref="AN34:AP34"/>
    <mergeCell ref="AQ34:AR34"/>
    <mergeCell ref="Q33:R33"/>
    <mergeCell ref="AA33:AB33"/>
    <mergeCell ref="AC33:AD33"/>
    <mergeCell ref="AF30:AG30"/>
    <mergeCell ref="S28:T28"/>
    <mergeCell ref="AN28:AP28"/>
    <mergeCell ref="M31:P31"/>
    <mergeCell ref="AC28:AD28"/>
    <mergeCell ref="AU30:AV30"/>
    <mergeCell ref="U30:V30"/>
    <mergeCell ref="Y30:Z30"/>
    <mergeCell ref="AA30:AB30"/>
    <mergeCell ref="AC30:AD30"/>
    <mergeCell ref="BO27:BP27"/>
    <mergeCell ref="AC27:AD27"/>
    <mergeCell ref="AH27:AJ27"/>
    <mergeCell ref="AK27:AL27"/>
    <mergeCell ref="AN27:AP27"/>
    <mergeCell ref="AQ27:AR27"/>
    <mergeCell ref="BQ27:BR27"/>
    <mergeCell ref="S26:T26"/>
    <mergeCell ref="U26:V26"/>
    <mergeCell ref="Y26:Z26"/>
    <mergeCell ref="BE33:BG33"/>
    <mergeCell ref="BI26:BK26"/>
    <mergeCell ref="BA26:BB26"/>
    <mergeCell ref="BC26:BD26"/>
    <mergeCell ref="AQ28:AR28"/>
    <mergeCell ref="AH25:AJ25"/>
    <mergeCell ref="AK25:AL25"/>
    <mergeCell ref="AN25:AP25"/>
    <mergeCell ref="AQ25:AR25"/>
    <mergeCell ref="AS25:AT25"/>
    <mergeCell ref="AU25:AV25"/>
    <mergeCell ref="AC26:AD26"/>
    <mergeCell ref="AW33:AX33"/>
    <mergeCell ref="AS33:AT33"/>
    <mergeCell ref="AU33:AV33"/>
    <mergeCell ref="AK33:AL33"/>
    <mergeCell ref="AF33:AG33"/>
    <mergeCell ref="BE28:BG28"/>
    <mergeCell ref="AS27:AT27"/>
    <mergeCell ref="E201:L201"/>
    <mergeCell ref="M201:P201"/>
    <mergeCell ref="S208:U208"/>
    <mergeCell ref="AA114:AB114"/>
    <mergeCell ref="AC114:AD114"/>
    <mergeCell ref="AF114:AG114"/>
    <mergeCell ref="E119:E120"/>
    <mergeCell ref="F119:F120"/>
    <mergeCell ref="G119:I119"/>
    <mergeCell ref="J119:K120"/>
    <mergeCell ref="L119:L120"/>
    <mergeCell ref="M119:O120"/>
    <mergeCell ref="P119:P120"/>
    <mergeCell ref="Q119:R119"/>
    <mergeCell ref="S119:T119"/>
    <mergeCell ref="U119:V119"/>
    <mergeCell ref="Y119:Z119"/>
    <mergeCell ref="AA119:AB119"/>
    <mergeCell ref="A187:BZ187"/>
    <mergeCell ref="AH114:AJ114"/>
    <mergeCell ref="AK114:AL114"/>
    <mergeCell ref="AN114:AP114"/>
    <mergeCell ref="AQ114:AR114"/>
    <mergeCell ref="AS114:AT114"/>
    <mergeCell ref="AU114:AV114"/>
    <mergeCell ref="BC114:BD114"/>
    <mergeCell ref="BE114:BG114"/>
    <mergeCell ref="BS154:BT154"/>
    <mergeCell ref="AW163:AX163"/>
    <mergeCell ref="AY163:AZ163"/>
    <mergeCell ref="BQ163:BR163"/>
    <mergeCell ref="AW196:AX197"/>
    <mergeCell ref="BI114:BK114"/>
    <mergeCell ref="AH33:AJ33"/>
    <mergeCell ref="S120:T120"/>
    <mergeCell ref="G142:I142"/>
    <mergeCell ref="BC45:BM45"/>
    <mergeCell ref="BS163:BT163"/>
    <mergeCell ref="G43:BZ43"/>
    <mergeCell ref="G44:BM44"/>
    <mergeCell ref="BS33:BT33"/>
    <mergeCell ref="BA33:BB33"/>
    <mergeCell ref="BC33:BD33"/>
    <mergeCell ref="BL135:BM135"/>
    <mergeCell ref="BE34:BG34"/>
    <mergeCell ref="G136:I136"/>
    <mergeCell ref="BL34:BM34"/>
    <mergeCell ref="BO119:BP119"/>
    <mergeCell ref="BQ119:BR119"/>
    <mergeCell ref="BS119:BT119"/>
    <mergeCell ref="BC119:BD120"/>
    <mergeCell ref="BO33:BP33"/>
    <mergeCell ref="BQ33:BR33"/>
    <mergeCell ref="BS67:BT67"/>
    <mergeCell ref="BS114:BT114"/>
    <mergeCell ref="BS68:BT68"/>
    <mergeCell ref="BI68:BK68"/>
    <mergeCell ref="BE68:BG68"/>
    <mergeCell ref="BQ69:BR69"/>
    <mergeCell ref="AS69:AT69"/>
    <mergeCell ref="AU69:AV69"/>
    <mergeCell ref="BQ68:BR68"/>
    <mergeCell ref="BI33:BK33"/>
    <mergeCell ref="J114:K114"/>
    <mergeCell ref="B196:C197"/>
    <mergeCell ref="G196:I197"/>
    <mergeCell ref="L196:L197"/>
    <mergeCell ref="Y196:Z197"/>
    <mergeCell ref="AA196:AB197"/>
    <mergeCell ref="AC196:AD197"/>
    <mergeCell ref="AE196:AE197"/>
    <mergeCell ref="AF196:AG197"/>
    <mergeCell ref="Q196:R197"/>
    <mergeCell ref="S196:T197"/>
    <mergeCell ref="U196:V197"/>
    <mergeCell ref="W196:W197"/>
    <mergeCell ref="X196:X197"/>
    <mergeCell ref="AH196:AJ197"/>
    <mergeCell ref="AK196:AL197"/>
    <mergeCell ref="AM196:AM197"/>
    <mergeCell ref="W194:W195"/>
    <mergeCell ref="U194:V195"/>
    <mergeCell ref="X194:X195"/>
    <mergeCell ref="AE194:AE195"/>
    <mergeCell ref="AF194:AG195"/>
    <mergeCell ref="AH194:AJ195"/>
    <mergeCell ref="AK194:AL195"/>
    <mergeCell ref="AM194:AM195"/>
    <mergeCell ref="E194:E195"/>
    <mergeCell ref="F194:F195"/>
    <mergeCell ref="J194:K195"/>
    <mergeCell ref="L194:L195"/>
    <mergeCell ref="M194:O195"/>
    <mergeCell ref="P194:P195"/>
    <mergeCell ref="D194:D195"/>
    <mergeCell ref="AY196:AZ197"/>
    <mergeCell ref="BA196:BB197"/>
    <mergeCell ref="BH196:BH197"/>
    <mergeCell ref="BN196:BN197"/>
    <mergeCell ref="BO196:BP197"/>
    <mergeCell ref="BQ196:BR197"/>
    <mergeCell ref="BS196:BT197"/>
    <mergeCell ref="BU196:BU197"/>
    <mergeCell ref="BV196:BV197"/>
    <mergeCell ref="BW196:BW197"/>
    <mergeCell ref="BX196:BX197"/>
    <mergeCell ref="BY196:BY197"/>
    <mergeCell ref="BZ196:BZ197"/>
    <mergeCell ref="BL196:BM197"/>
    <mergeCell ref="BQ175:BR176"/>
    <mergeCell ref="BS175:BT176"/>
    <mergeCell ref="BU175:BU176"/>
    <mergeCell ref="BV175:BV176"/>
    <mergeCell ref="BW175:BW176"/>
    <mergeCell ref="BX175:BX176"/>
    <mergeCell ref="BY175:BY176"/>
    <mergeCell ref="BZ175:BZ176"/>
    <mergeCell ref="BW194:BW195"/>
    <mergeCell ref="BX194:BX195"/>
    <mergeCell ref="BY194:BY195"/>
    <mergeCell ref="BZ194:BZ195"/>
    <mergeCell ref="BL194:BM195"/>
    <mergeCell ref="BC194:BD195"/>
    <mergeCell ref="BE194:BG195"/>
    <mergeCell ref="BH194:BH195"/>
    <mergeCell ref="BI194:BK195"/>
    <mergeCell ref="BI192:BK193"/>
    <mergeCell ref="AW194:AX195"/>
    <mergeCell ref="AY194:AZ195"/>
    <mergeCell ref="BA194:BB195"/>
    <mergeCell ref="BN194:BN195"/>
    <mergeCell ref="BO194:BP195"/>
    <mergeCell ref="BQ194:BR195"/>
    <mergeCell ref="BS194:BT195"/>
    <mergeCell ref="BU194:BU195"/>
    <mergeCell ref="BV194:BV195"/>
    <mergeCell ref="B175:C176"/>
    <mergeCell ref="G175:I176"/>
    <mergeCell ref="J175:K176"/>
    <mergeCell ref="Q175:R176"/>
    <mergeCell ref="S175:T176"/>
    <mergeCell ref="U175:V176"/>
    <mergeCell ref="W175:W176"/>
    <mergeCell ref="X175:X176"/>
    <mergeCell ref="Y175:Z176"/>
    <mergeCell ref="AA175:AB176"/>
    <mergeCell ref="AC175:AD176"/>
    <mergeCell ref="AE175:AE176"/>
    <mergeCell ref="AF175:AG176"/>
    <mergeCell ref="AH175:AJ176"/>
    <mergeCell ref="AK175:AL176"/>
    <mergeCell ref="AM175:AM176"/>
    <mergeCell ref="AN175:AP176"/>
    <mergeCell ref="L175:L176"/>
    <mergeCell ref="M175:O176"/>
    <mergeCell ref="P175:P176"/>
    <mergeCell ref="M181:P181"/>
    <mergeCell ref="BL192:BM193"/>
    <mergeCell ref="AY191:AZ191"/>
  </mergeCells>
  <phoneticPr fontId="11" type="noConversion"/>
  <pageMargins left="0.25" right="0.25" top="0.75" bottom="0.75" header="0.3" footer="0.3"/>
  <pageSetup paperSize="9" scale="94" fitToHeight="0" orientation="landscape" r:id="rId1"/>
  <headerFooter alignWithMargins="0">
    <oddFooter>&amp;CStrona &amp;P/&amp;N</oddFooter>
  </headerFooter>
  <rowBreaks count="11" manualBreakCount="11">
    <brk id="22" max="77" man="1"/>
    <brk id="42" max="77" man="1"/>
    <brk id="58" max="77" man="1"/>
    <brk id="102" max="77" man="1"/>
    <brk id="112" max="77" man="1"/>
    <brk id="129" max="77" man="1"/>
    <brk id="140" max="77" man="1"/>
    <brk id="156" max="77" man="1"/>
    <brk id="168" max="77" man="1"/>
    <brk id="182" max="77" man="1"/>
    <brk id="208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</vt:lpstr>
      <vt:lpstr>raport_z_planu_studiow!Obszar_wydruku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2020-12-07T01:28:06Z</cp:lastPrinted>
  <dcterms:created xsi:type="dcterms:W3CDTF">2014-01-31T06:27:52Z</dcterms:created>
  <dcterms:modified xsi:type="dcterms:W3CDTF">2025-05-26T11:03:37Z</dcterms:modified>
</cp:coreProperties>
</file>