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Pielęgniarstwo\i stopnień\"/>
    </mc:Choice>
  </mc:AlternateContent>
  <xr:revisionPtr revIDLastSave="0" documentId="8_{B590BE64-4426-43AD-9403-D8F02ABC5CE5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aport_z_planu_studiow" sheetId="1" r:id="rId1"/>
  </sheets>
  <definedNames>
    <definedName name="_xlnm.Print_Area" localSheetId="0">raport_z_planu_studiow!$A$1:$CA$205</definedName>
  </definedNames>
  <calcPr calcId="191029"/>
</workbook>
</file>

<file path=xl/calcChain.xml><?xml version="1.0" encoding="utf-8"?>
<calcChain xmlns="http://schemas.openxmlformats.org/spreadsheetml/2006/main">
  <c r="V172" i="1" l="1"/>
  <c r="G192" i="1" l="1"/>
  <c r="F192" i="1"/>
  <c r="F193" i="1"/>
  <c r="G193" i="1"/>
  <c r="G191" i="1"/>
  <c r="F191" i="1"/>
  <c r="BX178" i="1"/>
  <c r="BW178" i="1"/>
  <c r="BP178" i="1"/>
  <c r="BO178" i="1"/>
  <c r="BF178" i="1"/>
  <c r="BD178" i="1"/>
  <c r="AV178" i="1"/>
  <c r="AT178" i="1"/>
  <c r="AL178" i="1"/>
  <c r="AI178" i="1"/>
  <c r="AB178" i="1"/>
  <c r="Z178" i="1"/>
  <c r="K178" i="1"/>
  <c r="H178" i="1"/>
  <c r="G177" i="1"/>
  <c r="F177" i="1"/>
  <c r="G170" i="1"/>
  <c r="F170" i="1"/>
  <c r="G168" i="1"/>
  <c r="F168" i="1"/>
  <c r="BP151" i="1" l="1"/>
  <c r="BF151" i="1"/>
  <c r="BD151" i="1"/>
  <c r="AL151" i="1"/>
  <c r="AI151" i="1"/>
  <c r="AB151" i="1"/>
  <c r="Z151" i="1"/>
  <c r="K151" i="1"/>
  <c r="H151" i="1"/>
  <c r="G150" i="1"/>
  <c r="BX151" i="1"/>
  <c r="BW151" i="1"/>
  <c r="BO151" i="1"/>
  <c r="F150" i="1"/>
  <c r="G147" i="1"/>
  <c r="G145" i="1"/>
  <c r="G144" i="1"/>
  <c r="F143" i="1"/>
  <c r="G140" i="1"/>
  <c r="F140" i="1"/>
  <c r="AI138" i="1"/>
  <c r="AL138" i="1"/>
  <c r="AB138" i="1"/>
  <c r="Z138" i="1"/>
  <c r="G115" i="1"/>
  <c r="F115" i="1"/>
  <c r="G109" i="1"/>
  <c r="F109" i="1"/>
  <c r="BF59" i="1" l="1"/>
  <c r="AB59" i="1"/>
  <c r="AL59" i="1"/>
  <c r="G71" i="1"/>
  <c r="F71" i="1"/>
  <c r="F70" i="1"/>
  <c r="BD59" i="1"/>
  <c r="AI59" i="1"/>
  <c r="Z59" i="1"/>
  <c r="K59" i="1"/>
  <c r="H59" i="1"/>
  <c r="G54" i="1"/>
  <c r="F54" i="1"/>
  <c r="Z32" i="1"/>
  <c r="H32" i="1"/>
  <c r="Z21" i="1"/>
  <c r="BX28" i="1"/>
  <c r="BW28" i="1"/>
  <c r="BP28" i="1"/>
  <c r="BO28" i="1"/>
  <c r="BD28" i="1"/>
  <c r="AL28" i="1"/>
  <c r="AI28" i="1"/>
  <c r="AB28" i="1"/>
  <c r="Z28" i="1"/>
  <c r="R28" i="1"/>
  <c r="K28" i="1"/>
  <c r="H28" i="1"/>
  <c r="BF21" i="1"/>
  <c r="AV21" i="1"/>
  <c r="AT21" i="1"/>
  <c r="BX21" i="1"/>
  <c r="BO21" i="1"/>
  <c r="BP21" i="1"/>
  <c r="BW21" i="1"/>
  <c r="BD21" i="1"/>
  <c r="AL21" i="1"/>
  <c r="AI21" i="1"/>
  <c r="K21" i="1"/>
  <c r="H21" i="1"/>
  <c r="BM137" i="1"/>
  <c r="G137" i="1"/>
  <c r="F137" i="1"/>
  <c r="G9" i="1"/>
  <c r="G8" i="1"/>
  <c r="AB110" i="1" l="1"/>
  <c r="G31" i="1"/>
  <c r="G195" i="1"/>
  <c r="F175" i="1"/>
  <c r="G175" i="1"/>
  <c r="G58" i="1"/>
  <c r="F58" i="1"/>
  <c r="G27" i="1"/>
  <c r="G68" i="1"/>
  <c r="F67" i="1"/>
  <c r="F15" i="1"/>
  <c r="CA120" i="1" l="1"/>
  <c r="BY120" i="1"/>
  <c r="G48" i="1" l="1"/>
  <c r="F48" i="1"/>
  <c r="F190" i="1"/>
  <c r="BX188" i="1"/>
  <c r="BW188" i="1"/>
  <c r="BP188" i="1"/>
  <c r="BO188" i="1"/>
  <c r="BF188" i="1"/>
  <c r="BD188" i="1"/>
  <c r="AV188" i="1"/>
  <c r="AT188" i="1"/>
  <c r="AL188" i="1"/>
  <c r="AI188" i="1"/>
  <c r="AB188" i="1"/>
  <c r="Z188" i="1"/>
  <c r="T188" i="1"/>
  <c r="R188" i="1"/>
  <c r="K188" i="1"/>
  <c r="H188" i="1"/>
  <c r="BX127" i="1" l="1"/>
  <c r="BW127" i="1"/>
  <c r="BP127" i="1"/>
  <c r="BO127" i="1"/>
  <c r="BF127" i="1"/>
  <c r="BD127" i="1"/>
  <c r="AV127" i="1"/>
  <c r="AT127" i="1"/>
  <c r="AL127" i="1"/>
  <c r="AI127" i="1"/>
  <c r="AB127" i="1"/>
  <c r="Z127" i="1"/>
  <c r="T127" i="1"/>
  <c r="R127" i="1"/>
  <c r="K127" i="1"/>
  <c r="H127" i="1"/>
  <c r="BX196" i="1"/>
  <c r="BX197" i="1" s="1"/>
  <c r="BW196" i="1"/>
  <c r="BW197" i="1" s="1"/>
  <c r="BP196" i="1"/>
  <c r="BP197" i="1" s="1"/>
  <c r="BO196" i="1"/>
  <c r="BO197" i="1" s="1"/>
  <c r="BF196" i="1"/>
  <c r="BF197" i="1" s="1"/>
  <c r="BD196" i="1"/>
  <c r="BD197" i="1" s="1"/>
  <c r="AV196" i="1"/>
  <c r="AV197" i="1" s="1"/>
  <c r="AT196" i="1"/>
  <c r="AT197" i="1" s="1"/>
  <c r="AL196" i="1"/>
  <c r="AL197" i="1" s="1"/>
  <c r="AI196" i="1"/>
  <c r="AI197" i="1" s="1"/>
  <c r="AB196" i="1"/>
  <c r="AB197" i="1" s="1"/>
  <c r="Z196" i="1"/>
  <c r="Z197" i="1" s="1"/>
  <c r="T196" i="1"/>
  <c r="T197" i="1" s="1"/>
  <c r="R196" i="1"/>
  <c r="R197" i="1" s="1"/>
  <c r="K196" i="1"/>
  <c r="K197" i="1" s="1"/>
  <c r="L191" i="1"/>
  <c r="H196" i="1"/>
  <c r="H197" i="1" s="1"/>
  <c r="F12" i="1"/>
  <c r="F11" i="1"/>
  <c r="F10" i="1"/>
  <c r="G173" i="1"/>
  <c r="G171" i="1"/>
  <c r="G120" i="1"/>
  <c r="G187" i="1"/>
  <c r="G188" i="1" s="1"/>
  <c r="G190" i="1"/>
  <c r="G169" i="1"/>
  <c r="G162" i="1"/>
  <c r="G149" i="1"/>
  <c r="G146" i="1"/>
  <c r="G143" i="1"/>
  <c r="G136" i="1"/>
  <c r="G138" i="1" s="1"/>
  <c r="G126" i="1"/>
  <c r="G127" i="1" s="1"/>
  <c r="G112" i="1"/>
  <c r="G69" i="1"/>
  <c r="G67" i="1"/>
  <c r="G65" i="1"/>
  <c r="G63" i="1"/>
  <c r="G57" i="1"/>
  <c r="G59" i="1" s="1"/>
  <c r="G53" i="1"/>
  <c r="G52" i="1"/>
  <c r="G51" i="1"/>
  <c r="G50" i="1"/>
  <c r="G30" i="1"/>
  <c r="G26" i="1"/>
  <c r="G25" i="1"/>
  <c r="G24" i="1"/>
  <c r="G20" i="1"/>
  <c r="G21" i="1" s="1"/>
  <c r="G12" i="1"/>
  <c r="G11" i="1"/>
  <c r="G10" i="1"/>
  <c r="F195" i="1"/>
  <c r="F187" i="1"/>
  <c r="F188" i="1" s="1"/>
  <c r="F173" i="1"/>
  <c r="F171" i="1"/>
  <c r="F169" i="1"/>
  <c r="F162" i="1"/>
  <c r="F147" i="1"/>
  <c r="F149" i="1"/>
  <c r="F146" i="1"/>
  <c r="F145" i="1"/>
  <c r="F144" i="1"/>
  <c r="F136" i="1"/>
  <c r="F138" i="1" s="1"/>
  <c r="F127" i="1"/>
  <c r="F122" i="1"/>
  <c r="F112" i="1"/>
  <c r="F69" i="1"/>
  <c r="F68" i="1"/>
  <c r="F65" i="1"/>
  <c r="F63" i="1"/>
  <c r="F57" i="1"/>
  <c r="F59" i="1" s="1"/>
  <c r="F53" i="1"/>
  <c r="F52" i="1"/>
  <c r="F51" i="1"/>
  <c r="F50" i="1"/>
  <c r="F49" i="1"/>
  <c r="F30" i="1"/>
  <c r="F32" i="1" s="1"/>
  <c r="F26" i="1"/>
  <c r="F25" i="1"/>
  <c r="F24" i="1"/>
  <c r="F20" i="1"/>
  <c r="F19" i="1"/>
  <c r="F18" i="1"/>
  <c r="F17" i="1"/>
  <c r="F16" i="1"/>
  <c r="F9" i="1"/>
  <c r="F8" i="1"/>
  <c r="G151" i="1" l="1"/>
  <c r="G178" i="1"/>
  <c r="F178" i="1"/>
  <c r="F151" i="1"/>
  <c r="F21" i="1"/>
  <c r="F28" i="1"/>
  <c r="G28" i="1"/>
  <c r="F196" i="1"/>
  <c r="F197" i="1" s="1"/>
  <c r="G196" i="1"/>
  <c r="G197" i="1" s="1"/>
  <c r="BF72" i="1"/>
  <c r="AV72" i="1"/>
  <c r="AT72" i="1"/>
  <c r="T178" i="1"/>
  <c r="R178" i="1"/>
  <c r="L170" i="1"/>
  <c r="BX166" i="1"/>
  <c r="BW166" i="1"/>
  <c r="BP166" i="1"/>
  <c r="BO166" i="1"/>
  <c r="BF166" i="1"/>
  <c r="BD166" i="1"/>
  <c r="AV166" i="1"/>
  <c r="AT166" i="1"/>
  <c r="AL166" i="1"/>
  <c r="AI166" i="1"/>
  <c r="AB166" i="1"/>
  <c r="Z166" i="1"/>
  <c r="T166" i="1"/>
  <c r="R166" i="1"/>
  <c r="K166" i="1"/>
  <c r="H166" i="1"/>
  <c r="G166" i="1"/>
  <c r="F166" i="1"/>
  <c r="BX163" i="1"/>
  <c r="BW163" i="1"/>
  <c r="BP163" i="1"/>
  <c r="BO163" i="1"/>
  <c r="BF163" i="1"/>
  <c r="BD163" i="1"/>
  <c r="AV163" i="1"/>
  <c r="AT163" i="1"/>
  <c r="AL163" i="1"/>
  <c r="AI163" i="1"/>
  <c r="AB163" i="1"/>
  <c r="Z163" i="1"/>
  <c r="T163" i="1"/>
  <c r="R163" i="1"/>
  <c r="K163" i="1"/>
  <c r="H163" i="1"/>
  <c r="G163" i="1"/>
  <c r="F163" i="1"/>
  <c r="AV151" i="1"/>
  <c r="AT151" i="1"/>
  <c r="T151" i="1"/>
  <c r="R151" i="1"/>
  <c r="BX141" i="1"/>
  <c r="BW141" i="1"/>
  <c r="BP141" i="1"/>
  <c r="BO141" i="1"/>
  <c r="BF141" i="1"/>
  <c r="BD141" i="1"/>
  <c r="AV141" i="1"/>
  <c r="AT141" i="1"/>
  <c r="AL141" i="1"/>
  <c r="AI141" i="1"/>
  <c r="AB141" i="1"/>
  <c r="Z141" i="1"/>
  <c r="T141" i="1"/>
  <c r="R141" i="1"/>
  <c r="K141" i="1"/>
  <c r="H141" i="1"/>
  <c r="G141" i="1"/>
  <c r="F141" i="1"/>
  <c r="BX138" i="1"/>
  <c r="BW138" i="1"/>
  <c r="BP138" i="1"/>
  <c r="BO138" i="1"/>
  <c r="BF138" i="1"/>
  <c r="BD138" i="1"/>
  <c r="AV138" i="1"/>
  <c r="AT138" i="1"/>
  <c r="T138" i="1"/>
  <c r="R138" i="1"/>
  <c r="K138" i="1"/>
  <c r="H138" i="1"/>
  <c r="BX124" i="1"/>
  <c r="BW124" i="1"/>
  <c r="BP124" i="1"/>
  <c r="BO124" i="1"/>
  <c r="BF124" i="1"/>
  <c r="BD124" i="1"/>
  <c r="AV124" i="1"/>
  <c r="AT124" i="1"/>
  <c r="AL124" i="1"/>
  <c r="AI124" i="1"/>
  <c r="AB124" i="1"/>
  <c r="Z124" i="1"/>
  <c r="T124" i="1"/>
  <c r="R124" i="1"/>
  <c r="K124" i="1"/>
  <c r="L122" i="1"/>
  <c r="L123" i="1"/>
  <c r="H124" i="1"/>
  <c r="G124" i="1"/>
  <c r="F124" i="1"/>
  <c r="BX113" i="1"/>
  <c r="BW113" i="1"/>
  <c r="BP113" i="1"/>
  <c r="BO113" i="1"/>
  <c r="BF113" i="1"/>
  <c r="BD113" i="1"/>
  <c r="AV113" i="1"/>
  <c r="AT113" i="1"/>
  <c r="AL113" i="1"/>
  <c r="AI113" i="1"/>
  <c r="AB113" i="1"/>
  <c r="Z113" i="1"/>
  <c r="T113" i="1"/>
  <c r="R113" i="1"/>
  <c r="K113" i="1"/>
  <c r="H113" i="1"/>
  <c r="G113" i="1"/>
  <c r="F113" i="1"/>
  <c r="BX110" i="1"/>
  <c r="BW110" i="1"/>
  <c r="BP110" i="1"/>
  <c r="BO110" i="1"/>
  <c r="BF110" i="1"/>
  <c r="BD110" i="1"/>
  <c r="AV110" i="1"/>
  <c r="AT110" i="1"/>
  <c r="AL110" i="1"/>
  <c r="AI110" i="1"/>
  <c r="Z110" i="1"/>
  <c r="T110" i="1"/>
  <c r="R110" i="1"/>
  <c r="K110" i="1"/>
  <c r="H110" i="1"/>
  <c r="G110" i="1"/>
  <c r="F110" i="1"/>
  <c r="BX66" i="1"/>
  <c r="BX72" i="1" s="1"/>
  <c r="BW66" i="1"/>
  <c r="BW72" i="1" s="1"/>
  <c r="BP66" i="1"/>
  <c r="BP72" i="1" s="1"/>
  <c r="BO66" i="1"/>
  <c r="BO72" i="1" s="1"/>
  <c r="BF66" i="1"/>
  <c r="BD66" i="1"/>
  <c r="BD72" i="1" s="1"/>
  <c r="AV66" i="1"/>
  <c r="AT66" i="1"/>
  <c r="AL66" i="1"/>
  <c r="AL72" i="1" s="1"/>
  <c r="AI66" i="1"/>
  <c r="AB66" i="1"/>
  <c r="AB72" i="1" s="1"/>
  <c r="Z66" i="1"/>
  <c r="Z72" i="1" s="1"/>
  <c r="T66" i="1"/>
  <c r="T72" i="1" s="1"/>
  <c r="R66" i="1"/>
  <c r="R72" i="1" s="1"/>
  <c r="K66" i="1"/>
  <c r="K72" i="1" s="1"/>
  <c r="H66" i="1"/>
  <c r="H72" i="1" s="1"/>
  <c r="G72" i="1"/>
  <c r="F72" i="1"/>
  <c r="BX59" i="1"/>
  <c r="BW59" i="1"/>
  <c r="BP59" i="1"/>
  <c r="BO59" i="1"/>
  <c r="AV59" i="1"/>
  <c r="AT59" i="1"/>
  <c r="T59" i="1"/>
  <c r="R59" i="1"/>
  <c r="BX55" i="1"/>
  <c r="BW55" i="1"/>
  <c r="BP55" i="1"/>
  <c r="BO55" i="1"/>
  <c r="BF55" i="1"/>
  <c r="BD55" i="1"/>
  <c r="AV55" i="1"/>
  <c r="AT55" i="1"/>
  <c r="AL55" i="1"/>
  <c r="AI55" i="1"/>
  <c r="AI75" i="1" s="1"/>
  <c r="AB55" i="1"/>
  <c r="Z55" i="1"/>
  <c r="T55" i="1"/>
  <c r="R55" i="1"/>
  <c r="K55" i="1"/>
  <c r="H55" i="1"/>
  <c r="G55" i="1"/>
  <c r="F55" i="1"/>
  <c r="F75" i="1" l="1"/>
  <c r="R75" i="1"/>
  <c r="G75" i="1"/>
  <c r="T75" i="1"/>
  <c r="AL75" i="1"/>
  <c r="BF75" i="1"/>
  <c r="BX75" i="1"/>
  <c r="H75" i="1"/>
  <c r="Z75" i="1"/>
  <c r="K75" i="1"/>
  <c r="AB75" i="1"/>
  <c r="AV75" i="1"/>
  <c r="BP75" i="1"/>
  <c r="F128" i="1"/>
  <c r="Z128" i="1"/>
  <c r="AT75" i="1"/>
  <c r="BO75" i="1"/>
  <c r="BW75" i="1"/>
  <c r="R179" i="1"/>
  <c r="K179" i="1"/>
  <c r="BD179" i="1"/>
  <c r="BP179" i="1"/>
  <c r="BF128" i="1"/>
  <c r="T179" i="1"/>
  <c r="BF179" i="1"/>
  <c r="T128" i="1"/>
  <c r="Z179" i="1"/>
  <c r="BX179" i="1"/>
  <c r="T152" i="1"/>
  <c r="BF152" i="1"/>
  <c r="AI128" i="1"/>
  <c r="AI179" i="1"/>
  <c r="BD152" i="1"/>
  <c r="H152" i="1"/>
  <c r="AB179" i="1"/>
  <c r="AL128" i="1"/>
  <c r="BX128" i="1"/>
  <c r="AI152" i="1"/>
  <c r="BW152" i="1"/>
  <c r="R152" i="1"/>
  <c r="H128" i="1"/>
  <c r="AT128" i="1"/>
  <c r="BW128" i="1"/>
  <c r="AL152" i="1"/>
  <c r="BX152" i="1"/>
  <c r="AL179" i="1"/>
  <c r="K128" i="1"/>
  <c r="AV128" i="1"/>
  <c r="AT152" i="1"/>
  <c r="AT179" i="1"/>
  <c r="R128" i="1"/>
  <c r="BD128" i="1"/>
  <c r="BO128" i="1"/>
  <c r="K152" i="1"/>
  <c r="AV152" i="1"/>
  <c r="AV179" i="1"/>
  <c r="BO179" i="1"/>
  <c r="AB128" i="1"/>
  <c r="BP128" i="1"/>
  <c r="BW179" i="1"/>
  <c r="Z152" i="1"/>
  <c r="BO152" i="1"/>
  <c r="AB152" i="1"/>
  <c r="BP152" i="1"/>
  <c r="G179" i="1"/>
  <c r="G152" i="1"/>
  <c r="G128" i="1"/>
  <c r="F152" i="1"/>
  <c r="BX32" i="1"/>
  <c r="BW32" i="1"/>
  <c r="BW33" i="1" s="1"/>
  <c r="BP32" i="1"/>
  <c r="BO32" i="1"/>
  <c r="BF32" i="1"/>
  <c r="BD32" i="1"/>
  <c r="AV32" i="1"/>
  <c r="AT32" i="1"/>
  <c r="AL32" i="1"/>
  <c r="AI32" i="1"/>
  <c r="AB32" i="1"/>
  <c r="T32" i="1"/>
  <c r="R32" i="1"/>
  <c r="K32" i="1"/>
  <c r="G32" i="1"/>
  <c r="BZ28" i="1"/>
  <c r="BT28" i="1"/>
  <c r="BF28" i="1"/>
  <c r="AZ28" i="1"/>
  <c r="AT28" i="1"/>
  <c r="AV28" i="1"/>
  <c r="T21" i="1"/>
  <c r="T28" i="1" s="1"/>
  <c r="R21" i="1"/>
  <c r="BX13" i="1"/>
  <c r="BW13" i="1"/>
  <c r="BP13" i="1"/>
  <c r="BO13" i="1"/>
  <c r="BF13" i="1"/>
  <c r="BD13" i="1"/>
  <c r="AV13" i="1"/>
  <c r="AT13" i="1"/>
  <c r="AL13" i="1"/>
  <c r="AI13" i="1"/>
  <c r="AB13" i="1"/>
  <c r="Z13" i="1"/>
  <c r="Z33" i="1" s="1"/>
  <c r="T13" i="1"/>
  <c r="R13" i="1"/>
  <c r="K13" i="1"/>
  <c r="H13" i="1"/>
  <c r="H33" i="1" s="1"/>
  <c r="G13" i="1"/>
  <c r="F13" i="1"/>
  <c r="F33" i="1" s="1"/>
  <c r="AL33" i="1" l="1"/>
  <c r="K33" i="1"/>
  <c r="BP33" i="1"/>
  <c r="BK202" i="1" s="1"/>
  <c r="AB33" i="1"/>
  <c r="AI33" i="1"/>
  <c r="AK202" i="1" s="1"/>
  <c r="BD33" i="1"/>
  <c r="BA202" i="1" s="1"/>
  <c r="G33" i="1"/>
  <c r="L202" i="1" s="1"/>
  <c r="BF33" i="1"/>
  <c r="BC202" i="1" s="1"/>
  <c r="BX33" i="1"/>
  <c r="BS202" i="1" s="1"/>
  <c r="BO33" i="1"/>
  <c r="BH202" i="1" s="1"/>
  <c r="AM202" i="1"/>
  <c r="AE202" i="1"/>
  <c r="AC202" i="1"/>
  <c r="BQ202" i="1"/>
  <c r="R33" i="1"/>
  <c r="W202" i="1" s="1"/>
  <c r="T33" i="1"/>
  <c r="Y202" i="1" s="1"/>
  <c r="AT33" i="1"/>
  <c r="AS202" i="1" s="1"/>
  <c r="S202" i="1"/>
  <c r="AV33" i="1"/>
  <c r="AU202" i="1" s="1"/>
  <c r="BH204" i="1" l="1"/>
  <c r="BH203" i="1"/>
  <c r="O204" i="1"/>
  <c r="F179" i="1"/>
  <c r="I202" i="1" s="1"/>
  <c r="H179" i="1"/>
  <c r="P202" i="1" s="1"/>
  <c r="O203" i="1" s="1"/>
</calcChain>
</file>

<file path=xl/sharedStrings.xml><?xml version="1.0" encoding="utf-8"?>
<sst xmlns="http://schemas.openxmlformats.org/spreadsheetml/2006/main" count="2259" uniqueCount="172">
  <si>
    <t/>
  </si>
  <si>
    <t>O</t>
  </si>
  <si>
    <t>E</t>
  </si>
  <si>
    <t>Mikrobiologia i  parazytologia</t>
  </si>
  <si>
    <t xml:space="preserve">Psychologia </t>
  </si>
  <si>
    <t>Biochemia i biofizyka</t>
  </si>
  <si>
    <t>Zajęcia fakultatywne do wyboru:</t>
  </si>
  <si>
    <t>P</t>
  </si>
  <si>
    <t>Z</t>
  </si>
  <si>
    <t>-</t>
  </si>
  <si>
    <t xml:space="preserve">Badania naukowe w pielęgniarstwie </t>
  </si>
  <si>
    <t>0</t>
  </si>
  <si>
    <t>--</t>
  </si>
  <si>
    <t>D</t>
  </si>
  <si>
    <t>Wychowanie fizyczne</t>
  </si>
  <si>
    <t>Studium Wychowania Fizycznego i Sportu</t>
  </si>
  <si>
    <t>Zakład Farmakologii</t>
  </si>
  <si>
    <t>Język angielski</t>
  </si>
  <si>
    <t>Farmakologia</t>
  </si>
  <si>
    <t>Zakład Genetyki Nowotworów z Pracownią Cytogenetyczną</t>
  </si>
  <si>
    <t>x</t>
  </si>
  <si>
    <t xml:space="preserve">O </t>
  </si>
  <si>
    <t xml:space="preserve">Prawo medyczne </t>
  </si>
  <si>
    <t>Moduł 1 - Język migowy</t>
  </si>
  <si>
    <t>Język migowy</t>
  </si>
  <si>
    <t xml:space="preserve">Przedmioty obowiązkowe razem: </t>
  </si>
  <si>
    <t xml:space="preserve">Etyka zawodu pielęgniarki </t>
  </si>
  <si>
    <t xml:space="preserve">Nauki w zakresie podstaw opieki pielęgniarskiej razem:  </t>
  </si>
  <si>
    <t xml:space="preserve">Nauki w zakresie podstaw opieki pielęgniarskiej razem: </t>
  </si>
  <si>
    <t xml:space="preserve">Nauki w zakresie opieki specjalistycznej razem:  </t>
  </si>
  <si>
    <t xml:space="preserve">Język angielski </t>
  </si>
  <si>
    <t xml:space="preserve">Studium Praktycznej Nauki Języków Obcych </t>
  </si>
  <si>
    <t xml:space="preserve">Nauki w zakresie podstaw opieki pielęgniarskiej  razem:  </t>
  </si>
  <si>
    <t xml:space="preserve">Nauki w zakresie podstaw opieki pielęgniarskiej  razem: </t>
  </si>
  <si>
    <t>Jednostki WNoZ</t>
  </si>
  <si>
    <t xml:space="preserve">Suma modułu: </t>
  </si>
  <si>
    <t>Przedmioty obowiązkowe</t>
  </si>
  <si>
    <t>Zakażenia szpitalne</t>
  </si>
  <si>
    <t>X</t>
  </si>
  <si>
    <r>
      <rPr>
        <sz val="6"/>
        <rFont val="sansserif"/>
      </rPr>
      <t>-</t>
    </r>
  </si>
  <si>
    <r>
      <rPr>
        <sz val="6"/>
        <rFont val="sansserif"/>
      </rPr>
      <t>O</t>
    </r>
  </si>
  <si>
    <r>
      <rPr>
        <sz val="6"/>
        <rFont val="sansserif"/>
      </rPr>
      <t>P</t>
    </r>
  </si>
  <si>
    <t>ECTS</t>
  </si>
  <si>
    <t>Liczba godzin</t>
  </si>
  <si>
    <t>Liczba egzaminów</t>
  </si>
  <si>
    <t>C. Nauki w zakresie podstaw opieki pielęgniarskiej</t>
  </si>
  <si>
    <t xml:space="preserve">C. Nauki w zakresie podstaw opieki pielęgniarskiej </t>
  </si>
  <si>
    <t xml:space="preserve">D. Nauki w zakresie opieki specjalistycznej </t>
  </si>
  <si>
    <t>D. Nauki w zakresie opieki specjalistycznej</t>
  </si>
  <si>
    <t>Zakład Podstaw Pielęgniarstwa</t>
  </si>
  <si>
    <t>Zakład Promocji Zdrowia</t>
  </si>
  <si>
    <t>Zakład Edukacji Zdrowotnej</t>
  </si>
  <si>
    <t>Zakład Interny i Pielęgniarstwa Internistycznego</t>
  </si>
  <si>
    <t>Zakład Pielęgniarstwa Opieki Długoterminowej</t>
  </si>
  <si>
    <t>Zakład Pielęgniarstwa Rodzinnego i Geriatrycznego</t>
  </si>
  <si>
    <t>Zakład Pediatrii i Pielęgniarstwa Pediatrycznego</t>
  </si>
  <si>
    <t>Zakład Opieki Holistycznej i Zarządzania w Pielęgniarstwie</t>
  </si>
  <si>
    <t>Zakład Chirurgii i Pielęgniarstwa Chirurgicznego</t>
  </si>
  <si>
    <t xml:space="preserve"> Zakład Biologii i Parazytologii</t>
  </si>
  <si>
    <t>Zakład Pielęgniarstwa Położniczo-Ginekologicznego</t>
  </si>
  <si>
    <t>Podstawy rehabilitacji</t>
  </si>
  <si>
    <t>Opieka paliatywna</t>
  </si>
  <si>
    <t>Zakład Edukacji Dietetycznej i Żywieniowej</t>
  </si>
  <si>
    <t>Zakład Informatyki i Statystyki Medycznej z Pracownią E-Zdrowia</t>
  </si>
  <si>
    <t>Zakład Interny i Pielęgiarstwa Internistycznego</t>
  </si>
  <si>
    <t>Pracownia Umiejętności Klinicznych</t>
  </si>
  <si>
    <t>Zakład Psychiatrii i Pielęgniarstwa Psychiatrycznego</t>
  </si>
  <si>
    <t>Zakład Neurologii i Pielęgniarstwa Neurologicznego</t>
  </si>
  <si>
    <t>Samodzielna Pracownia Medycznych Czynności Ratunkowych i Ratownictwa Specjalistycznego</t>
  </si>
  <si>
    <t xml:space="preserve">Podstawy  pielęgniarstwa </t>
  </si>
  <si>
    <t xml:space="preserve">Fizjologia  </t>
  </si>
  <si>
    <t xml:space="preserve">Promocja zdrowia </t>
  </si>
  <si>
    <t xml:space="preserve">Pedagogika </t>
  </si>
  <si>
    <t>Zakład Chemii  Medycznej</t>
  </si>
  <si>
    <t>Zakład Biofizyki</t>
  </si>
  <si>
    <t xml:space="preserve">Zakład Psychologii </t>
  </si>
  <si>
    <t xml:space="preserve">Zakład Nauk Humanistycznych i Medycyny Społecznej </t>
  </si>
  <si>
    <t>Zakład Higieny i Epidemiologii</t>
  </si>
  <si>
    <t>Zakład Patofizjologii</t>
  </si>
  <si>
    <t>Zakład Fizjologii Człowieka</t>
  </si>
  <si>
    <t>Liczba godz. ogółem 4720 + 60 Wych. Fizyczne + 4 BHP = 4784 godz.</t>
  </si>
  <si>
    <t>Samodzielna Pracownia Biologii Medycznej</t>
  </si>
  <si>
    <t xml:space="preserve"> Zakład Anatomii Prawidłowej, Klinicznej i Obrazowej</t>
  </si>
  <si>
    <t>Klinika Ginekologii i Endokrynologii Ginekologicznej</t>
  </si>
  <si>
    <t>Pracownia Prawa Medycznego i Farmaceutycznego</t>
  </si>
  <si>
    <t>Medycyna ratunkowa i pielęgniarstwo ratunkowe</t>
  </si>
  <si>
    <t>Choroby wewnętrzne i pielęgniarstwo internistyczne</t>
  </si>
  <si>
    <t xml:space="preserve">Pediatria i pielęgniarstwo pediatryczne </t>
  </si>
  <si>
    <t xml:space="preserve">Geriatria i pielęgniarstwo geriatryczne </t>
  </si>
  <si>
    <t>Pediatria i pielęgniarstwo pediatryczne</t>
  </si>
  <si>
    <t>Pielęgniarstwo w podstawowej opiece zdrowotnej</t>
  </si>
  <si>
    <t xml:space="preserve">Geriatria i pielęgniarstwo geriatryczne  </t>
  </si>
  <si>
    <t>Studium Praktycznej Nauki Języków Obcych</t>
  </si>
  <si>
    <t xml:space="preserve">Neurologia i pielęgniarstwo neurologiczne </t>
  </si>
  <si>
    <t>Przygotowanie do egzaminu dyplomowego</t>
  </si>
  <si>
    <t>Położnictwo, ginekologia i pielęgniarstwo położniczo-ginekologiczne</t>
  </si>
  <si>
    <t>Psychiatria i pielęgniarstwo psychiatryczne</t>
  </si>
  <si>
    <t>Zakład Pielęgniarstwa Anestezjol. i Intensyw. Opieki Medycz.</t>
  </si>
  <si>
    <t>Zakład Rehabilitacji i Fizjoterapii</t>
  </si>
  <si>
    <t>Psychiatria i pielegniarstwo psychiatryczne</t>
  </si>
  <si>
    <t xml:space="preserve">Anatomia </t>
  </si>
  <si>
    <t xml:space="preserve">Radiologia </t>
  </si>
  <si>
    <t xml:space="preserve">Socjologia </t>
  </si>
  <si>
    <t xml:space="preserve">Zdrowie publiczne </t>
  </si>
  <si>
    <t xml:space="preserve">Dietetyka </t>
  </si>
  <si>
    <t xml:space="preserve">Genetyka </t>
  </si>
  <si>
    <t>Współpraca i komunikacja w zespole interprofesjonalnym</t>
  </si>
  <si>
    <t>Telemedycyna i e-zdrowie</t>
  </si>
  <si>
    <t>Podmioty lecznicze</t>
  </si>
  <si>
    <t>PL.PI.P.ST.2025/2028.1.</t>
  </si>
  <si>
    <t xml:space="preserve">Nauki przedkliniczne razem: </t>
  </si>
  <si>
    <t xml:space="preserve">Nauki społeczne i  humanizm w pielęgniarstwie razem: </t>
  </si>
  <si>
    <t xml:space="preserve">Nauki społeczne i humanizm w pielęgniarstwie razem:  </t>
  </si>
  <si>
    <t xml:space="preserve">Nauki społeczne i  humanizm w pielęgniarstwierazem:  </t>
  </si>
  <si>
    <t xml:space="preserve">Nauki społeczne i  humanizm w pielęgniarstwie razem:  </t>
  </si>
  <si>
    <t>Moduł 2 - Telemedycyna i e-zdrowie</t>
  </si>
  <si>
    <t>Neurologia i pielęgniarstwo neurologiczne</t>
  </si>
  <si>
    <r>
      <t xml:space="preserve">Instytut: Wydział Nauk o Zdrowiu
Kierunek: Pielęgniarstwo I st/st
Specjalność: </t>
    </r>
    <r>
      <rPr>
        <b/>
        <sz val="10"/>
        <rFont val="sansserif"/>
      </rPr>
      <t xml:space="preserve">Brak </t>
    </r>
  </si>
  <si>
    <r>
      <t xml:space="preserve">PLAN STUDIÓW                            </t>
    </r>
    <r>
      <rPr>
        <sz val="10"/>
        <rFont val="sansserif"/>
        <charset val="238"/>
      </rPr>
      <t xml:space="preserve"> </t>
    </r>
    <r>
      <rPr>
        <sz val="8"/>
        <rFont val="sansserif"/>
        <charset val="238"/>
      </rPr>
      <t>Rozp. MN z dn 10 października 2024</t>
    </r>
    <r>
      <rPr>
        <sz val="10"/>
        <rFont val="sansserif"/>
      </rPr>
      <t xml:space="preserve">
I stopnia
</t>
    </r>
    <r>
      <rPr>
        <sz val="10"/>
        <rFont val="sansserif"/>
        <charset val="238"/>
      </rPr>
      <t xml:space="preserve">Rok 2025-2028 </t>
    </r>
  </si>
  <si>
    <r>
      <t xml:space="preserve">Forma studiów: </t>
    </r>
    <r>
      <rPr>
        <b/>
        <sz val="10"/>
        <rFont val="sansserif"/>
      </rPr>
      <t xml:space="preserve">stacjonarne </t>
    </r>
    <r>
      <rPr>
        <sz val="10"/>
        <rFont val="sansserif"/>
      </rPr>
      <t xml:space="preserve">
Czas trwania: 6 semestrów</t>
    </r>
  </si>
  <si>
    <r>
      <t xml:space="preserve"> Załącznik Nr  do Uchwały Senatu                    </t>
    </r>
    <r>
      <rPr>
        <sz val="7.5"/>
        <rFont val="sansserif"/>
        <charset val="238"/>
      </rPr>
      <t xml:space="preserve"> Nr 17/2024  z dnia  23 października 2024</t>
    </r>
  </si>
  <si>
    <t>Lp.</t>
  </si>
  <si>
    <t>Przedmiot</t>
  </si>
  <si>
    <t>Jednostka organizująca</t>
  </si>
  <si>
    <t>Ogółem</t>
  </si>
  <si>
    <t>Semestr 1</t>
  </si>
  <si>
    <t>ZAJĘCIA TEORETYCZNE</t>
  </si>
  <si>
    <t>Praktyki</t>
  </si>
  <si>
    <t>Wykład</t>
  </si>
  <si>
    <t>e-Wykład</t>
  </si>
  <si>
    <t>Ćwiczenia</t>
  </si>
  <si>
    <t>Seminaria</t>
  </si>
  <si>
    <t>e-Seminaria</t>
  </si>
  <si>
    <t>Zajęcia praktyczne</t>
  </si>
  <si>
    <t>L.g.</t>
  </si>
  <si>
    <t>F.zal</t>
  </si>
  <si>
    <t>Licz. gr.</t>
  </si>
  <si>
    <t>Gr.</t>
  </si>
  <si>
    <r>
      <t xml:space="preserve">A. Nauki </t>
    </r>
    <r>
      <rPr>
        <sz val="9"/>
        <rFont val="sansserif"/>
        <charset val="238"/>
      </rPr>
      <t>przedkliniczne</t>
    </r>
  </si>
  <si>
    <t>1</t>
  </si>
  <si>
    <t>2</t>
  </si>
  <si>
    <t>Katedra i Zakład Mikrobiologii Lekarskiej</t>
  </si>
  <si>
    <t>Zakład Radiologii Zabiegowej i Neuroradiologii</t>
  </si>
  <si>
    <t>---</t>
  </si>
  <si>
    <r>
      <t xml:space="preserve">B. Nauki społeczne i </t>
    </r>
    <r>
      <rPr>
        <sz val="9"/>
        <rFont val="sansserif"/>
        <charset val="238"/>
      </rPr>
      <t xml:space="preserve">humanizm w pielęgniarstwie </t>
    </r>
  </si>
  <si>
    <t xml:space="preserve">BHP </t>
  </si>
  <si>
    <t xml:space="preserve">Suma semestru 1: </t>
  </si>
  <si>
    <t>Semestr 2</t>
  </si>
  <si>
    <t>Badanie fizykalne w praktyce zawodowej pielęgniarki</t>
  </si>
  <si>
    <t xml:space="preserve">Suma semestru 2: </t>
  </si>
  <si>
    <t>Semestr 3</t>
  </si>
  <si>
    <r>
      <t xml:space="preserve">B. Nauki społeczne i </t>
    </r>
    <r>
      <rPr>
        <sz val="9"/>
        <rFont val="sansserif"/>
        <charset val="238"/>
      </rPr>
      <t>humanizm w pielęgniarstwie</t>
    </r>
  </si>
  <si>
    <t>Chirurgia, blok operacyjny i pielęgniarstwo chirurgiczne</t>
  </si>
  <si>
    <t xml:space="preserve">Suma semestru 3: </t>
  </si>
  <si>
    <t>Semestr 4</t>
  </si>
  <si>
    <t xml:space="preserve">B. Nauki społeczne i humanizm w pielęgniarstwie </t>
  </si>
  <si>
    <t xml:space="preserve">Suma semestru 4: </t>
  </si>
  <si>
    <t>Semestr 5</t>
  </si>
  <si>
    <r>
      <t xml:space="preserve">B. Nauki społeczne i </t>
    </r>
    <r>
      <rPr>
        <sz val="9"/>
        <rFont val="sansserif"/>
        <charset val="238"/>
      </rPr>
      <t>humanizm w pielęgniarstwie</t>
    </r>
    <r>
      <rPr>
        <sz val="9"/>
        <rFont val="sansserif"/>
      </rPr>
      <t xml:space="preserve"> </t>
    </r>
  </si>
  <si>
    <t>Pielęgniarstwo w opiece długoterminowej</t>
  </si>
  <si>
    <t xml:space="preserve">Suma semestru 5: </t>
  </si>
  <si>
    <t>Semestr 6</t>
  </si>
  <si>
    <t xml:space="preserve">Anestezjologia i pielęgniarstwo w intensywnej opiece	</t>
  </si>
  <si>
    <t xml:space="preserve">Suma semestru 6: </t>
  </si>
  <si>
    <t xml:space="preserve">Licz. </t>
  </si>
  <si>
    <t>Suma planu studiów:</t>
  </si>
  <si>
    <t>Zasoby i system informacji w ochronie zdrowia</t>
  </si>
  <si>
    <t>Organizacja pracy pielęgniarki</t>
  </si>
  <si>
    <t>Praktyki zawodowe wybierane indywidualnie przez studenta</t>
  </si>
  <si>
    <t>Patologia</t>
  </si>
  <si>
    <t>8/4</t>
  </si>
  <si>
    <t>Praca własna studenta pod kierunkiem nauczyciela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</si>
</sst>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4">
    <font>
      <sz val="10"/>
      <name val="Arial"/>
    </font>
    <font>
      <sz val="8"/>
      <name val="Arial"/>
      <family val="2"/>
      <charset val="238"/>
    </font>
    <font>
      <sz val="8"/>
      <name val="sansserif"/>
    </font>
    <font>
      <sz val="6"/>
      <name val="sansserif"/>
    </font>
    <font>
      <sz val="7"/>
      <name val="sansserif"/>
    </font>
    <font>
      <sz val="7"/>
      <name val="sansserif"/>
      <charset val="238"/>
    </font>
    <font>
      <b/>
      <sz val="6"/>
      <name val="sansserif"/>
    </font>
    <font>
      <sz val="8"/>
      <name val="sansserif"/>
      <charset val="238"/>
    </font>
    <font>
      <sz val="6"/>
      <name val="sansserif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6"/>
      <name val="sansserif"/>
      <charset val="238"/>
    </font>
    <font>
      <sz val="10"/>
      <name val="sansserif"/>
    </font>
    <font>
      <b/>
      <sz val="10"/>
      <name val="sansserif"/>
    </font>
    <font>
      <sz val="10"/>
      <name val="sansserif"/>
      <charset val="238"/>
    </font>
    <font>
      <sz val="7.5"/>
      <name val="sansserif"/>
    </font>
    <font>
      <sz val="7.5"/>
      <name val="sansserif"/>
      <charset val="238"/>
    </font>
    <font>
      <sz val="9"/>
      <name val="sansserif"/>
    </font>
    <font>
      <b/>
      <sz val="8"/>
      <name val="sansserif"/>
      <charset val="238"/>
    </font>
    <font>
      <sz val="9"/>
      <name val="sansserif"/>
      <charset val="238"/>
    </font>
    <font>
      <b/>
      <sz val="9"/>
      <name val="sansserif"/>
    </font>
    <font>
      <b/>
      <sz val="8"/>
      <name val="sansserif"/>
    </font>
    <font>
      <b/>
      <sz val="7"/>
      <name val="sansserif"/>
    </font>
    <font>
      <b/>
      <sz val="10"/>
      <name val="sansserif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/>
      <diagonal/>
    </border>
    <border>
      <left/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/>
      <right style="dotted">
        <color indexed="8"/>
      </right>
      <top/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tted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/>
      <right/>
      <top style="dotted">
        <color indexed="8"/>
      </top>
      <bottom style="dotted">
        <color indexed="64"/>
      </bottom>
      <diagonal/>
    </border>
    <border>
      <left/>
      <right style="dotted">
        <color indexed="8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38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12" fillId="2" borderId="0" xfId="0" applyNumberFormat="1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9" fillId="9" borderId="0" xfId="0" applyFont="1" applyFill="1"/>
    <xf numFmtId="0" fontId="3" fillId="2" borderId="1" xfId="0" quotePrefix="1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right" vertical="center" wrapText="1"/>
    </xf>
    <xf numFmtId="0" fontId="20" fillId="2" borderId="0" xfId="0" applyFont="1" applyFill="1" applyAlignment="1">
      <alignment horizontal="center" vertical="center" wrapText="1"/>
    </xf>
    <xf numFmtId="164" fontId="20" fillId="2" borderId="0" xfId="0" applyNumberFormat="1" applyFont="1" applyFill="1" applyAlignment="1">
      <alignment horizontal="center" vertical="center" wrapText="1"/>
    </xf>
    <xf numFmtId="0" fontId="9" fillId="2" borderId="0" xfId="0" applyFont="1" applyFill="1"/>
    <xf numFmtId="0" fontId="19" fillId="2" borderId="3" xfId="0" applyFont="1" applyFill="1" applyBorder="1" applyAlignment="1">
      <alignment vertical="center"/>
    </xf>
    <xf numFmtId="0" fontId="9" fillId="0" borderId="4" xfId="0" applyFont="1" applyBorder="1"/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12" fillId="2" borderId="0" xfId="0" applyFont="1" applyFill="1" applyAlignment="1">
      <alignment horizontal="righ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3" borderId="1" xfId="0" quotePrefix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0" fontId="11" fillId="3" borderId="10" xfId="0" applyFont="1" applyFill="1" applyBorder="1" applyAlignment="1">
      <alignment horizontal="center" vertical="center" wrapText="1"/>
    </xf>
    <xf numFmtId="0" fontId="8" fillId="3" borderId="10" xfId="0" quotePrefix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right" vertical="center" wrapText="1"/>
    </xf>
    <xf numFmtId="0" fontId="20" fillId="2" borderId="4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3" fillId="3" borderId="10" xfId="0" quotePrefix="1" applyFont="1" applyFill="1" applyBorder="1" applyAlignment="1">
      <alignment horizontal="center" vertical="center" wrapText="1"/>
    </xf>
    <xf numFmtId="0" fontId="3" fillId="2" borderId="10" xfId="0" quotePrefix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right" vertical="center" wrapText="1"/>
    </xf>
    <xf numFmtId="0" fontId="20" fillId="4" borderId="11" xfId="0" applyFont="1" applyFill="1" applyBorder="1" applyAlignment="1">
      <alignment horizontal="right" vertical="center" wrapText="1"/>
    </xf>
    <xf numFmtId="0" fontId="20" fillId="4" borderId="7" xfId="0" applyFont="1" applyFill="1" applyBorder="1" applyAlignment="1">
      <alignment horizontal="right" vertical="center" wrapText="1"/>
    </xf>
    <xf numFmtId="0" fontId="20" fillId="4" borderId="8" xfId="0" applyFont="1" applyFill="1" applyBorder="1" applyAlignment="1">
      <alignment horizontal="right" vertical="center" wrapText="1"/>
    </xf>
    <xf numFmtId="0" fontId="20" fillId="4" borderId="14" xfId="0" applyFont="1" applyFill="1" applyBorder="1" applyAlignment="1">
      <alignment horizontal="right" vertical="center" wrapText="1"/>
    </xf>
    <xf numFmtId="0" fontId="20" fillId="4" borderId="9" xfId="0" applyFont="1" applyFill="1" applyBorder="1" applyAlignment="1">
      <alignment horizontal="right" vertical="center" wrapText="1"/>
    </xf>
    <xf numFmtId="0" fontId="20" fillId="2" borderId="3" xfId="0" applyFont="1" applyFill="1" applyBorder="1" applyAlignment="1">
      <alignment horizontal="right" vertical="center" wrapText="1"/>
    </xf>
    <xf numFmtId="0" fontId="20" fillId="2" borderId="4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6" xfId="0" quotePrefix="1" applyFont="1" applyFill="1" applyBorder="1" applyAlignment="1">
      <alignment horizontal="center" vertical="center" wrapText="1"/>
    </xf>
    <xf numFmtId="0" fontId="3" fillId="3" borderId="7" xfId="0" quotePrefix="1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3" fillId="3" borderId="3" xfId="0" quotePrefix="1" applyFont="1" applyFill="1" applyBorder="1" applyAlignment="1">
      <alignment horizontal="center" vertical="center" wrapText="1"/>
    </xf>
    <xf numFmtId="0" fontId="3" fillId="3" borderId="5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quotePrefix="1" applyFont="1" applyFill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 wrapText="1"/>
    </xf>
    <xf numFmtId="0" fontId="3" fillId="3" borderId="8" xfId="0" quotePrefix="1" applyFont="1" applyFill="1" applyBorder="1" applyAlignment="1">
      <alignment horizontal="center" vertical="center" wrapText="1"/>
    </xf>
    <xf numFmtId="0" fontId="3" fillId="3" borderId="9" xfId="0" quotePrefix="1" applyFont="1" applyFill="1" applyBorder="1" applyAlignment="1">
      <alignment horizontal="center" vertical="center" wrapText="1"/>
    </xf>
    <xf numFmtId="0" fontId="3" fillId="2" borderId="10" xfId="0" quotePrefix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top" wrapText="1"/>
    </xf>
    <xf numFmtId="0" fontId="2" fillId="2" borderId="15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right" vertical="top" wrapText="1"/>
    </xf>
    <xf numFmtId="0" fontId="20" fillId="2" borderId="4" xfId="0" applyFont="1" applyFill="1" applyBorder="1" applyAlignment="1">
      <alignment horizontal="right" vertical="top" wrapText="1"/>
    </xf>
    <xf numFmtId="0" fontId="20" fillId="2" borderId="5" xfId="0" applyFont="1" applyFill="1" applyBorder="1" applyAlignment="1">
      <alignment horizontal="right" vertical="top" wrapText="1"/>
    </xf>
    <xf numFmtId="0" fontId="20" fillId="2" borderId="14" xfId="0" applyFont="1" applyFill="1" applyBorder="1" applyAlignment="1">
      <alignment horizontal="righ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center" vertical="center" textRotation="90" wrapText="1"/>
    </xf>
    <xf numFmtId="164" fontId="2" fillId="2" borderId="15" xfId="0" applyNumberFormat="1" applyFont="1" applyFill="1" applyBorder="1" applyAlignment="1">
      <alignment horizontal="center" vertical="center" textRotation="90" wrapText="1"/>
    </xf>
    <xf numFmtId="164" fontId="2" fillId="2" borderId="2" xfId="0" applyNumberFormat="1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3" fillId="8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top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center" vertical="center" wrapText="1"/>
    </xf>
    <xf numFmtId="49" fontId="3" fillId="8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5" xfId="0" quotePrefix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3" borderId="3" xfId="0" quotePrefix="1" applyFont="1" applyFill="1" applyBorder="1" applyAlignment="1">
      <alignment horizontal="center" vertical="center" wrapText="1"/>
    </xf>
    <xf numFmtId="0" fontId="8" fillId="3" borderId="4" xfId="0" quotePrefix="1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4" borderId="3" xfId="0" quotePrefix="1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3" borderId="4" xfId="0" quotePrefix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textRotation="90" wrapText="1"/>
    </xf>
    <xf numFmtId="0" fontId="17" fillId="3" borderId="4" xfId="0" applyFont="1" applyFill="1" applyBorder="1" applyAlignment="1">
      <alignment horizontal="center" vertical="center" textRotation="90" wrapText="1"/>
    </xf>
    <xf numFmtId="0" fontId="17" fillId="3" borderId="5" xfId="0" applyFont="1" applyFill="1" applyBorder="1" applyAlignment="1">
      <alignment horizontal="center" vertical="center" textRotation="90" wrapText="1"/>
    </xf>
    <xf numFmtId="0" fontId="22" fillId="4" borderId="4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20" fillId="4" borderId="13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textRotation="90" wrapText="1"/>
    </xf>
    <xf numFmtId="0" fontId="17" fillId="2" borderId="5" xfId="0" applyFont="1" applyFill="1" applyBorder="1" applyAlignment="1">
      <alignment horizontal="center" vertical="center" textRotation="90" wrapText="1"/>
    </xf>
    <xf numFmtId="0" fontId="17" fillId="2" borderId="4" xfId="0" applyFont="1" applyFill="1" applyBorder="1" applyAlignment="1">
      <alignment horizontal="center" vertical="center" textRotation="90" wrapText="1"/>
    </xf>
    <xf numFmtId="0" fontId="8" fillId="3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6" fillId="4" borderId="4" xfId="0" quotePrefix="1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quotePrefix="1" applyFont="1" applyFill="1" applyBorder="1" applyAlignment="1">
      <alignment horizontal="center" vertical="center" wrapText="1"/>
    </xf>
    <xf numFmtId="0" fontId="3" fillId="2" borderId="8" xfId="0" quotePrefix="1" applyFont="1" applyFill="1" applyBorder="1" applyAlignment="1">
      <alignment horizontal="center" vertical="center" wrapText="1"/>
    </xf>
    <xf numFmtId="0" fontId="3" fillId="2" borderId="9" xfId="0" quotePrefix="1" applyFont="1" applyFill="1" applyBorder="1" applyAlignment="1">
      <alignment horizontal="center" vertical="center" wrapText="1"/>
    </xf>
    <xf numFmtId="0" fontId="3" fillId="8" borderId="6" xfId="0" quotePrefix="1" applyFont="1" applyFill="1" applyBorder="1" applyAlignment="1">
      <alignment horizontal="center" vertical="center" wrapText="1"/>
    </xf>
    <xf numFmtId="0" fontId="3" fillId="8" borderId="7" xfId="0" quotePrefix="1" applyFont="1" applyFill="1" applyBorder="1" applyAlignment="1">
      <alignment horizontal="center" vertical="center" wrapText="1"/>
    </xf>
    <xf numFmtId="0" fontId="3" fillId="8" borderId="8" xfId="0" quotePrefix="1" applyFont="1" applyFill="1" applyBorder="1" applyAlignment="1">
      <alignment horizontal="center" vertical="center" wrapText="1"/>
    </xf>
    <xf numFmtId="0" fontId="3" fillId="8" borderId="9" xfId="0" quotePrefix="1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8" fillId="3" borderId="6" xfId="0" quotePrefix="1" applyFont="1" applyFill="1" applyBorder="1" applyAlignment="1">
      <alignment horizontal="center" vertical="center" wrapText="1"/>
    </xf>
    <xf numFmtId="0" fontId="8" fillId="3" borderId="7" xfId="0" quotePrefix="1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07"/>
  <sheetViews>
    <sheetView tabSelected="1" view="pageBreakPreview" topLeftCell="A40" zoomScale="120" zoomScaleNormal="120" zoomScaleSheetLayoutView="120" workbookViewId="0">
      <selection activeCell="AF51" sqref="AF51"/>
    </sheetView>
  </sheetViews>
  <sheetFormatPr defaultColWidth="8.85546875" defaultRowHeight="12.75"/>
  <cols>
    <col min="1" max="1" width="3.42578125" style="10" customWidth="1"/>
    <col min="2" max="2" width="29.140625" style="10" customWidth="1"/>
    <col min="3" max="3" width="6" style="10" customWidth="1"/>
    <col min="4" max="4" width="8.7109375" style="10" customWidth="1"/>
    <col min="5" max="5" width="17.5703125" style="10" customWidth="1"/>
    <col min="6" max="6" width="3.42578125" style="10" customWidth="1"/>
    <col min="7" max="7" width="6" style="68" customWidth="1"/>
    <col min="8" max="8" width="0.85546875" style="10" customWidth="1"/>
    <col min="9" max="9" width="1.42578125" style="10" customWidth="1"/>
    <col min="10" max="10" width="0.85546875" style="10" customWidth="1"/>
    <col min="11" max="11" width="3.140625" style="10" customWidth="1"/>
    <col min="12" max="12" width="0.85546875" style="10" hidden="1" customWidth="1"/>
    <col min="13" max="14" width="2.42578125" style="10" customWidth="1"/>
    <col min="15" max="15" width="0.140625" style="10" customWidth="1"/>
    <col min="16" max="16" width="0.42578125" style="10" customWidth="1"/>
    <col min="17" max="17" width="2.42578125" style="10" customWidth="1"/>
    <col min="18" max="18" width="2.28515625" style="10" customWidth="1"/>
    <col min="19" max="19" width="3.5703125" style="10" customWidth="1"/>
    <col min="20" max="20" width="1.7109375" style="10" customWidth="1"/>
    <col min="21" max="22" width="1.28515625" style="10" customWidth="1"/>
    <col min="23" max="23" width="0.28515625" style="10" customWidth="1"/>
    <col min="24" max="24" width="2.85546875" style="10" customWidth="1"/>
    <col min="25" max="26" width="1.42578125" style="10" customWidth="1"/>
    <col min="27" max="27" width="1.7109375" style="10" customWidth="1"/>
    <col min="28" max="28" width="2.28515625" style="10" customWidth="1"/>
    <col min="29" max="29" width="1.85546875" style="10" customWidth="1"/>
    <col min="30" max="30" width="2.140625" style="10" customWidth="1"/>
    <col min="31" max="31" width="0.28515625" style="10" customWidth="1"/>
    <col min="32" max="32" width="4.5703125" style="10" customWidth="1"/>
    <col min="33" max="33" width="0.42578125" style="10" customWidth="1"/>
    <col min="34" max="34" width="2" style="10" customWidth="1"/>
    <col min="35" max="35" width="0.28515625" style="10" customWidth="1"/>
    <col min="36" max="36" width="1.7109375" style="10" customWidth="1"/>
    <col min="37" max="37" width="1.140625" style="10" customWidth="1"/>
    <col min="38" max="38" width="2.85546875" style="10" customWidth="1"/>
    <col min="39" max="39" width="2.28515625" style="10" customWidth="1"/>
    <col min="40" max="40" width="4.42578125" style="10" customWidth="1"/>
    <col min="41" max="41" width="1" style="10" customWidth="1"/>
    <col min="42" max="42" width="0.42578125" style="10" customWidth="1"/>
    <col min="43" max="43" width="2.42578125" style="10" customWidth="1"/>
    <col min="44" max="44" width="1" style="10" customWidth="1"/>
    <col min="45" max="45" width="1.42578125" style="10" customWidth="1"/>
    <col min="46" max="46" width="2.42578125" style="10" customWidth="1"/>
    <col min="47" max="47" width="0.7109375" style="10" customWidth="1"/>
    <col min="48" max="48" width="3.42578125" style="10" customWidth="1"/>
    <col min="49" max="49" width="0.85546875" style="10" customWidth="1"/>
    <col min="50" max="50" width="0.7109375" style="10" customWidth="1"/>
    <col min="51" max="51" width="1.85546875" style="10" customWidth="1"/>
    <col min="52" max="52" width="0.7109375" style="10" customWidth="1"/>
    <col min="53" max="53" width="2.42578125" style="10" customWidth="1"/>
    <col min="54" max="54" width="1.42578125" style="10" customWidth="1"/>
    <col min="55" max="55" width="1" style="10" customWidth="1"/>
    <col min="56" max="56" width="3" style="10" customWidth="1"/>
    <col min="57" max="57" width="0.85546875" style="10" customWidth="1"/>
    <col min="58" max="58" width="0.140625" style="10" customWidth="1"/>
    <col min="59" max="59" width="4.140625" style="10" customWidth="1"/>
    <col min="60" max="60" width="0.7109375" style="10" customWidth="1"/>
    <col min="61" max="61" width="2.42578125" style="10" customWidth="1"/>
    <col min="62" max="62" width="1.140625" style="10" customWidth="1"/>
    <col min="63" max="63" width="0.7109375" style="10" customWidth="1"/>
    <col min="64" max="65" width="1.28515625" style="10" customWidth="1"/>
    <col min="66" max="66" width="0.42578125" style="10" customWidth="1"/>
    <col min="67" max="67" width="3.140625" style="10" customWidth="1"/>
    <col min="68" max="68" width="0.28515625" style="10" customWidth="1"/>
    <col min="69" max="69" width="3.85546875" style="10" customWidth="1"/>
    <col min="70" max="70" width="0.140625" style="10" customWidth="1"/>
    <col min="71" max="71" width="2.28515625" style="10" customWidth="1"/>
    <col min="72" max="72" width="1.7109375" style="10" customWidth="1"/>
    <col min="73" max="73" width="1.85546875" style="10" customWidth="1"/>
    <col min="74" max="74" width="1.42578125" style="10" customWidth="1"/>
    <col min="75" max="75" width="2.85546875" style="10" customWidth="1"/>
    <col min="76" max="76" width="4.140625" style="10" customWidth="1"/>
    <col min="77" max="77" width="2.42578125" style="10" customWidth="1"/>
    <col min="78" max="78" width="3.140625" style="10" customWidth="1"/>
    <col min="79" max="79" width="1.85546875" style="10" customWidth="1"/>
    <col min="80" max="16384" width="8.85546875" style="10"/>
  </cols>
  <sheetData>
    <row r="1" spans="1:79" ht="54.95" customHeight="1">
      <c r="A1" s="282" t="s">
        <v>117</v>
      </c>
      <c r="B1" s="282"/>
      <c r="C1" s="282"/>
      <c r="D1" s="282"/>
      <c r="E1" s="282"/>
      <c r="F1" s="282"/>
      <c r="G1" s="282"/>
      <c r="H1" s="282"/>
      <c r="I1" s="282"/>
      <c r="J1" s="107"/>
      <c r="K1" s="107"/>
      <c r="L1" s="107"/>
      <c r="M1" s="107"/>
      <c r="N1" s="107"/>
      <c r="O1" s="107"/>
      <c r="P1" s="107"/>
      <c r="Q1" s="242" t="s">
        <v>118</v>
      </c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107"/>
      <c r="AK1" s="107"/>
      <c r="AL1" s="107"/>
      <c r="AM1" s="107"/>
      <c r="AN1" s="107"/>
      <c r="AO1" s="107"/>
      <c r="AP1" s="107"/>
      <c r="AQ1" s="242" t="s">
        <v>119</v>
      </c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107"/>
      <c r="BP1" s="107"/>
      <c r="BQ1" s="287" t="s">
        <v>120</v>
      </c>
      <c r="BR1" s="287"/>
      <c r="BS1" s="287"/>
      <c r="BT1" s="287"/>
      <c r="BU1" s="287"/>
      <c r="BV1" s="287"/>
      <c r="BW1" s="287"/>
      <c r="BX1" s="287"/>
      <c r="BY1" s="287"/>
      <c r="BZ1" s="287"/>
      <c r="CA1" s="287"/>
    </row>
    <row r="2" spans="1:79" ht="9" customHeight="1">
      <c r="A2" s="107"/>
      <c r="B2" s="107"/>
      <c r="C2" s="107"/>
      <c r="D2" s="107"/>
      <c r="E2" s="107"/>
      <c r="F2" s="107"/>
      <c r="G2" s="2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</row>
    <row r="3" spans="1:79" ht="12.95" customHeight="1">
      <c r="A3" s="188" t="s">
        <v>121</v>
      </c>
      <c r="B3" s="98"/>
      <c r="C3" s="254" t="s">
        <v>122</v>
      </c>
      <c r="D3" s="255"/>
      <c r="E3" s="188" t="s">
        <v>123</v>
      </c>
      <c r="F3" s="271" t="s">
        <v>124</v>
      </c>
      <c r="G3" s="272"/>
      <c r="H3" s="273" t="s">
        <v>125</v>
      </c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5"/>
    </row>
    <row r="4" spans="1:79" ht="12" customHeight="1">
      <c r="A4" s="243"/>
      <c r="B4" s="99"/>
      <c r="C4" s="256"/>
      <c r="D4" s="257"/>
      <c r="E4" s="243"/>
      <c r="F4" s="276" t="s">
        <v>43</v>
      </c>
      <c r="G4" s="265" t="s">
        <v>42</v>
      </c>
      <c r="H4" s="229" t="s">
        <v>126</v>
      </c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1"/>
      <c r="BO4" s="229" t="s">
        <v>127</v>
      </c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1"/>
    </row>
    <row r="5" spans="1:79" ht="24.95" customHeight="1">
      <c r="A5" s="243"/>
      <c r="B5" s="99"/>
      <c r="C5" s="256"/>
      <c r="D5" s="257"/>
      <c r="E5" s="243"/>
      <c r="F5" s="277"/>
      <c r="G5" s="266"/>
      <c r="H5" s="147" t="s">
        <v>128</v>
      </c>
      <c r="I5" s="148"/>
      <c r="J5" s="148"/>
      <c r="K5" s="148"/>
      <c r="L5" s="148"/>
      <c r="M5" s="148"/>
      <c r="N5" s="148"/>
      <c r="O5" s="148"/>
      <c r="P5" s="148"/>
      <c r="Q5" s="149"/>
      <c r="R5" s="147" t="s">
        <v>129</v>
      </c>
      <c r="S5" s="148"/>
      <c r="T5" s="148"/>
      <c r="U5" s="148"/>
      <c r="V5" s="148"/>
      <c r="W5" s="148"/>
      <c r="X5" s="148"/>
      <c r="Y5" s="149"/>
      <c r="Z5" s="229" t="s">
        <v>130</v>
      </c>
      <c r="AA5" s="230"/>
      <c r="AB5" s="230"/>
      <c r="AC5" s="230"/>
      <c r="AD5" s="230"/>
      <c r="AE5" s="230"/>
      <c r="AF5" s="230"/>
      <c r="AG5" s="230"/>
      <c r="AH5" s="231"/>
      <c r="AI5" s="147" t="s">
        <v>131</v>
      </c>
      <c r="AJ5" s="148"/>
      <c r="AK5" s="148"/>
      <c r="AL5" s="148"/>
      <c r="AM5" s="148"/>
      <c r="AN5" s="148"/>
      <c r="AO5" s="148"/>
      <c r="AP5" s="148"/>
      <c r="AQ5" s="148"/>
      <c r="AR5" s="148"/>
      <c r="AS5" s="149"/>
      <c r="AT5" s="147" t="s">
        <v>132</v>
      </c>
      <c r="AU5" s="148"/>
      <c r="AV5" s="148"/>
      <c r="AW5" s="148"/>
      <c r="AX5" s="148"/>
      <c r="AY5" s="148"/>
      <c r="AZ5" s="148"/>
      <c r="BA5" s="148"/>
      <c r="BB5" s="148"/>
      <c r="BC5" s="149"/>
      <c r="BD5" s="268" t="s">
        <v>171</v>
      </c>
      <c r="BE5" s="283"/>
      <c r="BF5" s="283"/>
      <c r="BG5" s="283"/>
      <c r="BH5" s="283"/>
      <c r="BI5" s="283"/>
      <c r="BJ5" s="283"/>
      <c r="BK5" s="283"/>
      <c r="BL5" s="283"/>
      <c r="BM5" s="283"/>
      <c r="BN5" s="284"/>
      <c r="BO5" s="147" t="s">
        <v>133</v>
      </c>
      <c r="BP5" s="148"/>
      <c r="BQ5" s="148"/>
      <c r="BR5" s="148"/>
      <c r="BS5" s="148"/>
      <c r="BT5" s="148"/>
      <c r="BU5" s="148"/>
      <c r="BV5" s="149"/>
      <c r="BW5" s="229" t="s">
        <v>127</v>
      </c>
      <c r="BX5" s="230"/>
      <c r="BY5" s="230"/>
      <c r="BZ5" s="230"/>
      <c r="CA5" s="231"/>
    </row>
    <row r="6" spans="1:79" ht="35.1" customHeight="1">
      <c r="A6" s="189"/>
      <c r="B6" s="100"/>
      <c r="C6" s="258"/>
      <c r="D6" s="259"/>
      <c r="E6" s="189"/>
      <c r="F6" s="278"/>
      <c r="G6" s="267"/>
      <c r="H6" s="150" t="s">
        <v>134</v>
      </c>
      <c r="I6" s="152"/>
      <c r="J6" s="151"/>
      <c r="K6" s="150" t="s">
        <v>42</v>
      </c>
      <c r="L6" s="151"/>
      <c r="M6" s="106" t="s">
        <v>135</v>
      </c>
      <c r="N6" s="150" t="s">
        <v>136</v>
      </c>
      <c r="O6" s="152"/>
      <c r="P6" s="151"/>
      <c r="Q6" s="106" t="s">
        <v>137</v>
      </c>
      <c r="R6" s="150" t="s">
        <v>134</v>
      </c>
      <c r="S6" s="151"/>
      <c r="T6" s="150" t="s">
        <v>42</v>
      </c>
      <c r="U6" s="151"/>
      <c r="V6" s="150" t="s">
        <v>135</v>
      </c>
      <c r="W6" s="151"/>
      <c r="X6" s="106" t="s">
        <v>136</v>
      </c>
      <c r="Y6" s="106" t="s">
        <v>137</v>
      </c>
      <c r="Z6" s="143" t="s">
        <v>134</v>
      </c>
      <c r="AA6" s="144"/>
      <c r="AB6" s="143" t="s">
        <v>42</v>
      </c>
      <c r="AC6" s="144"/>
      <c r="AD6" s="143" t="s">
        <v>135</v>
      </c>
      <c r="AE6" s="144"/>
      <c r="AF6" s="28" t="s">
        <v>136</v>
      </c>
      <c r="AG6" s="143" t="s">
        <v>137</v>
      </c>
      <c r="AH6" s="144"/>
      <c r="AI6" s="150" t="s">
        <v>134</v>
      </c>
      <c r="AJ6" s="152"/>
      <c r="AK6" s="151"/>
      <c r="AL6" s="150" t="s">
        <v>42</v>
      </c>
      <c r="AM6" s="151"/>
      <c r="AN6" s="106" t="s">
        <v>135</v>
      </c>
      <c r="AO6" s="150" t="s">
        <v>136</v>
      </c>
      <c r="AP6" s="152"/>
      <c r="AQ6" s="151"/>
      <c r="AR6" s="150" t="s">
        <v>137</v>
      </c>
      <c r="AS6" s="151"/>
      <c r="AT6" s="150" t="s">
        <v>134</v>
      </c>
      <c r="AU6" s="151"/>
      <c r="AV6" s="150" t="s">
        <v>42</v>
      </c>
      <c r="AW6" s="151"/>
      <c r="AX6" s="150" t="s">
        <v>135</v>
      </c>
      <c r="AY6" s="151"/>
      <c r="AZ6" s="150" t="s">
        <v>136</v>
      </c>
      <c r="BA6" s="151"/>
      <c r="BB6" s="232" t="s">
        <v>137</v>
      </c>
      <c r="BC6" s="232"/>
      <c r="BD6" s="143" t="s">
        <v>134</v>
      </c>
      <c r="BE6" s="144"/>
      <c r="BF6" s="143" t="s">
        <v>42</v>
      </c>
      <c r="BG6" s="228"/>
      <c r="BH6" s="144"/>
      <c r="BI6" s="28" t="s">
        <v>135</v>
      </c>
      <c r="BJ6" s="143" t="s">
        <v>136</v>
      </c>
      <c r="BK6" s="228"/>
      <c r="BL6" s="144"/>
      <c r="BM6" s="143" t="s">
        <v>137</v>
      </c>
      <c r="BN6" s="144"/>
      <c r="BO6" s="106" t="s">
        <v>134</v>
      </c>
      <c r="BP6" s="150" t="s">
        <v>42</v>
      </c>
      <c r="BQ6" s="151"/>
      <c r="BR6" s="150" t="s">
        <v>135</v>
      </c>
      <c r="BS6" s="151"/>
      <c r="BT6" s="150" t="s">
        <v>136</v>
      </c>
      <c r="BU6" s="151"/>
      <c r="BV6" s="106" t="s">
        <v>137</v>
      </c>
      <c r="BW6" s="28" t="s">
        <v>134</v>
      </c>
      <c r="BX6" s="28" t="s">
        <v>42</v>
      </c>
      <c r="BY6" s="28" t="s">
        <v>135</v>
      </c>
      <c r="BZ6" s="28" t="s">
        <v>136</v>
      </c>
      <c r="CA6" s="28" t="s">
        <v>137</v>
      </c>
    </row>
    <row r="7" spans="1:79" ht="12.75" customHeight="1">
      <c r="A7" s="202" t="s">
        <v>138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  <c r="BY7" s="203"/>
      <c r="BZ7" s="203"/>
      <c r="CA7" s="204"/>
    </row>
    <row r="8" spans="1:79" ht="29.25">
      <c r="A8" s="2" t="s">
        <v>139</v>
      </c>
      <c r="B8" s="15" t="s">
        <v>109</v>
      </c>
      <c r="C8" s="280" t="s">
        <v>100</v>
      </c>
      <c r="D8" s="281"/>
      <c r="E8" s="11" t="s">
        <v>82</v>
      </c>
      <c r="F8" s="1">
        <f t="shared" ref="F8:F12" si="0">H8+R8+Z8+AI8+AT8+BD8+BO8+BW8</f>
        <v>95</v>
      </c>
      <c r="G8" s="25">
        <f>K8+T8+AB8+AL8+AV8+BF8+BP8+BX8</f>
        <v>4</v>
      </c>
      <c r="H8" s="126">
        <v>30</v>
      </c>
      <c r="I8" s="128"/>
      <c r="J8" s="127"/>
      <c r="K8" s="126">
        <v>2</v>
      </c>
      <c r="L8" s="127"/>
      <c r="M8" s="29" t="s">
        <v>2</v>
      </c>
      <c r="N8" s="126">
        <v>300</v>
      </c>
      <c r="O8" s="128"/>
      <c r="P8" s="127"/>
      <c r="Q8" s="74" t="s">
        <v>13</v>
      </c>
      <c r="R8" s="126">
        <v>0</v>
      </c>
      <c r="S8" s="127"/>
      <c r="T8" s="124">
        <v>0</v>
      </c>
      <c r="U8" s="125"/>
      <c r="V8" s="126" t="s">
        <v>9</v>
      </c>
      <c r="W8" s="127"/>
      <c r="X8" s="74">
        <v>0</v>
      </c>
      <c r="Y8" s="74" t="s">
        <v>9</v>
      </c>
      <c r="Z8" s="139">
        <v>0</v>
      </c>
      <c r="AA8" s="140"/>
      <c r="AB8" s="139">
        <v>0</v>
      </c>
      <c r="AC8" s="140"/>
      <c r="AD8" s="139">
        <v>0</v>
      </c>
      <c r="AE8" s="140"/>
      <c r="AF8" s="1">
        <v>0</v>
      </c>
      <c r="AG8" s="139">
        <v>0</v>
      </c>
      <c r="AH8" s="140"/>
      <c r="AI8" s="126">
        <v>35</v>
      </c>
      <c r="AJ8" s="128"/>
      <c r="AK8" s="127"/>
      <c r="AL8" s="126">
        <v>2</v>
      </c>
      <c r="AM8" s="127"/>
      <c r="AN8" s="74" t="s">
        <v>8</v>
      </c>
      <c r="AO8" s="126">
        <v>25</v>
      </c>
      <c r="AP8" s="128"/>
      <c r="AQ8" s="127"/>
      <c r="AR8" s="126" t="s">
        <v>13</v>
      </c>
      <c r="AS8" s="127"/>
      <c r="AT8" s="126">
        <v>0</v>
      </c>
      <c r="AU8" s="127"/>
      <c r="AV8" s="126">
        <v>0</v>
      </c>
      <c r="AW8" s="127"/>
      <c r="AX8" s="126" t="s">
        <v>9</v>
      </c>
      <c r="AY8" s="127"/>
      <c r="AZ8" s="126">
        <v>0</v>
      </c>
      <c r="BA8" s="127"/>
      <c r="BB8" s="241" t="s">
        <v>9</v>
      </c>
      <c r="BC8" s="241"/>
      <c r="BD8" s="139">
        <v>30</v>
      </c>
      <c r="BE8" s="140"/>
      <c r="BF8" s="139">
        <v>0</v>
      </c>
      <c r="BG8" s="173"/>
      <c r="BH8" s="140"/>
      <c r="BI8" s="1" t="s">
        <v>8</v>
      </c>
      <c r="BJ8" s="139">
        <v>300</v>
      </c>
      <c r="BK8" s="173"/>
      <c r="BL8" s="140"/>
      <c r="BM8" s="139" t="s">
        <v>13</v>
      </c>
      <c r="BN8" s="140"/>
      <c r="BO8" s="74">
        <v>0</v>
      </c>
      <c r="BP8" s="126">
        <v>0</v>
      </c>
      <c r="BQ8" s="127"/>
      <c r="BR8" s="126" t="s">
        <v>9</v>
      </c>
      <c r="BS8" s="127"/>
      <c r="BT8" s="126">
        <v>0</v>
      </c>
      <c r="BU8" s="127"/>
      <c r="BV8" s="74" t="s">
        <v>9</v>
      </c>
      <c r="BW8" s="1">
        <v>0</v>
      </c>
      <c r="BX8" s="1">
        <v>0</v>
      </c>
      <c r="BY8" s="1" t="s">
        <v>9</v>
      </c>
      <c r="BZ8" s="1">
        <v>0</v>
      </c>
      <c r="CA8" s="1" t="s">
        <v>9</v>
      </c>
    </row>
    <row r="9" spans="1:79" s="32" customFormat="1" ht="19.5" customHeight="1">
      <c r="A9" s="7" t="s">
        <v>140</v>
      </c>
      <c r="B9" s="13" t="s">
        <v>109</v>
      </c>
      <c r="C9" s="285" t="s">
        <v>70</v>
      </c>
      <c r="D9" s="286"/>
      <c r="E9" s="30" t="s">
        <v>79</v>
      </c>
      <c r="F9" s="16">
        <f t="shared" si="0"/>
        <v>65</v>
      </c>
      <c r="G9" s="31">
        <f>K9+T9+AB9+AL9+AV9+BF9+BP9+BX9</f>
        <v>2.5</v>
      </c>
      <c r="H9" s="124">
        <v>35</v>
      </c>
      <c r="I9" s="251"/>
      <c r="J9" s="125"/>
      <c r="K9" s="124">
        <v>2</v>
      </c>
      <c r="L9" s="125"/>
      <c r="M9" s="110" t="s">
        <v>8</v>
      </c>
      <c r="N9" s="124">
        <v>300</v>
      </c>
      <c r="O9" s="251"/>
      <c r="P9" s="125"/>
      <c r="Q9" s="110" t="s">
        <v>13</v>
      </c>
      <c r="R9" s="124">
        <v>0</v>
      </c>
      <c r="S9" s="125"/>
      <c r="T9" s="124">
        <v>0</v>
      </c>
      <c r="U9" s="125"/>
      <c r="V9" s="124" t="s">
        <v>9</v>
      </c>
      <c r="W9" s="125"/>
      <c r="X9" s="110">
        <v>0</v>
      </c>
      <c r="Y9" s="110" t="s">
        <v>9</v>
      </c>
      <c r="Z9" s="252">
        <v>0</v>
      </c>
      <c r="AA9" s="253"/>
      <c r="AB9" s="252">
        <v>0</v>
      </c>
      <c r="AC9" s="253"/>
      <c r="AD9" s="252">
        <v>0</v>
      </c>
      <c r="AE9" s="253"/>
      <c r="AF9" s="16">
        <v>0</v>
      </c>
      <c r="AG9" s="252">
        <v>0</v>
      </c>
      <c r="AH9" s="253"/>
      <c r="AI9" s="124">
        <v>10</v>
      </c>
      <c r="AJ9" s="251"/>
      <c r="AK9" s="125"/>
      <c r="AL9" s="124">
        <v>0.5</v>
      </c>
      <c r="AM9" s="125"/>
      <c r="AN9" s="110" t="s">
        <v>1</v>
      </c>
      <c r="AO9" s="124">
        <v>25</v>
      </c>
      <c r="AP9" s="251"/>
      <c r="AQ9" s="125"/>
      <c r="AR9" s="124" t="s">
        <v>13</v>
      </c>
      <c r="AS9" s="125"/>
      <c r="AT9" s="124">
        <v>0</v>
      </c>
      <c r="AU9" s="125"/>
      <c r="AV9" s="124">
        <v>0</v>
      </c>
      <c r="AW9" s="125"/>
      <c r="AX9" s="124" t="s">
        <v>9</v>
      </c>
      <c r="AY9" s="125"/>
      <c r="AZ9" s="124">
        <v>0</v>
      </c>
      <c r="BA9" s="125"/>
      <c r="BB9" s="279" t="s">
        <v>9</v>
      </c>
      <c r="BC9" s="279"/>
      <c r="BD9" s="252">
        <v>20</v>
      </c>
      <c r="BE9" s="253"/>
      <c r="BF9" s="252">
        <v>0</v>
      </c>
      <c r="BG9" s="260"/>
      <c r="BH9" s="253"/>
      <c r="BI9" s="16" t="s">
        <v>8</v>
      </c>
      <c r="BJ9" s="252">
        <v>300</v>
      </c>
      <c r="BK9" s="260"/>
      <c r="BL9" s="253"/>
      <c r="BM9" s="252" t="s">
        <v>13</v>
      </c>
      <c r="BN9" s="253"/>
      <c r="BO9" s="110">
        <v>0</v>
      </c>
      <c r="BP9" s="124">
        <v>0</v>
      </c>
      <c r="BQ9" s="125"/>
      <c r="BR9" s="124" t="s">
        <v>9</v>
      </c>
      <c r="BS9" s="125"/>
      <c r="BT9" s="124">
        <v>0</v>
      </c>
      <c r="BU9" s="125"/>
      <c r="BV9" s="110" t="s">
        <v>9</v>
      </c>
      <c r="BW9" s="16">
        <v>0</v>
      </c>
      <c r="BX9" s="16">
        <v>0</v>
      </c>
      <c r="BY9" s="16" t="s">
        <v>9</v>
      </c>
      <c r="BZ9" s="16">
        <v>0</v>
      </c>
      <c r="CA9" s="16" t="s">
        <v>9</v>
      </c>
    </row>
    <row r="10" spans="1:79" ht="27.75" customHeight="1">
      <c r="A10" s="2">
        <v>3</v>
      </c>
      <c r="B10" s="180" t="s">
        <v>109</v>
      </c>
      <c r="C10" s="116" t="s">
        <v>3</v>
      </c>
      <c r="D10" s="117"/>
      <c r="E10" s="3" t="s">
        <v>141</v>
      </c>
      <c r="F10" s="1">
        <f t="shared" si="0"/>
        <v>30</v>
      </c>
      <c r="G10" s="25">
        <f t="shared" ref="G10:G12" si="1">K10+T10+AB10+AL10+AV10+BF10+BP10+BX10</f>
        <v>1</v>
      </c>
      <c r="H10" s="126">
        <v>15</v>
      </c>
      <c r="I10" s="128"/>
      <c r="J10" s="127"/>
      <c r="K10" s="126">
        <v>0.5</v>
      </c>
      <c r="L10" s="127"/>
      <c r="M10" s="74" t="s">
        <v>8</v>
      </c>
      <c r="N10" s="126">
        <v>300</v>
      </c>
      <c r="O10" s="128"/>
      <c r="P10" s="127"/>
      <c r="Q10" s="74" t="s">
        <v>13</v>
      </c>
      <c r="R10" s="126">
        <v>0</v>
      </c>
      <c r="S10" s="127"/>
      <c r="T10" s="126">
        <v>0</v>
      </c>
      <c r="U10" s="127"/>
      <c r="V10" s="126" t="s">
        <v>9</v>
      </c>
      <c r="W10" s="127"/>
      <c r="X10" s="74">
        <v>0</v>
      </c>
      <c r="Y10" s="74" t="s">
        <v>9</v>
      </c>
      <c r="Z10" s="139">
        <v>0</v>
      </c>
      <c r="AA10" s="140"/>
      <c r="AB10" s="139">
        <v>0</v>
      </c>
      <c r="AC10" s="140"/>
      <c r="AD10" s="139">
        <v>0</v>
      </c>
      <c r="AE10" s="140"/>
      <c r="AF10" s="1">
        <v>0</v>
      </c>
      <c r="AG10" s="139">
        <v>0</v>
      </c>
      <c r="AH10" s="140"/>
      <c r="AI10" s="126">
        <v>5</v>
      </c>
      <c r="AJ10" s="128"/>
      <c r="AK10" s="127"/>
      <c r="AL10" s="126">
        <v>0.5</v>
      </c>
      <c r="AM10" s="127"/>
      <c r="AN10" s="74" t="s">
        <v>1</v>
      </c>
      <c r="AO10" s="126">
        <v>25</v>
      </c>
      <c r="AP10" s="128"/>
      <c r="AQ10" s="127"/>
      <c r="AR10" s="126" t="s">
        <v>13</v>
      </c>
      <c r="AS10" s="127"/>
      <c r="AT10" s="126">
        <v>0</v>
      </c>
      <c r="AU10" s="127"/>
      <c r="AV10" s="126">
        <v>0</v>
      </c>
      <c r="AW10" s="127"/>
      <c r="AX10" s="126" t="s">
        <v>9</v>
      </c>
      <c r="AY10" s="127"/>
      <c r="AZ10" s="126">
        <v>0</v>
      </c>
      <c r="BA10" s="127"/>
      <c r="BB10" s="241" t="s">
        <v>9</v>
      </c>
      <c r="BC10" s="241"/>
      <c r="BD10" s="139">
        <v>10</v>
      </c>
      <c r="BE10" s="140"/>
      <c r="BF10" s="139">
        <v>0</v>
      </c>
      <c r="BG10" s="173"/>
      <c r="BH10" s="140"/>
      <c r="BI10" s="1" t="s">
        <v>8</v>
      </c>
      <c r="BJ10" s="139">
        <v>300</v>
      </c>
      <c r="BK10" s="173"/>
      <c r="BL10" s="140"/>
      <c r="BM10" s="139" t="s">
        <v>13</v>
      </c>
      <c r="BN10" s="140"/>
      <c r="BO10" s="74">
        <v>0</v>
      </c>
      <c r="BP10" s="126">
        <v>0</v>
      </c>
      <c r="BQ10" s="127"/>
      <c r="BR10" s="126" t="s">
        <v>9</v>
      </c>
      <c r="BS10" s="127"/>
      <c r="BT10" s="126">
        <v>0</v>
      </c>
      <c r="BU10" s="127"/>
      <c r="BV10" s="74" t="s">
        <v>9</v>
      </c>
      <c r="BW10" s="1">
        <v>0</v>
      </c>
      <c r="BX10" s="1">
        <v>0</v>
      </c>
      <c r="BY10" s="1" t="s">
        <v>9</v>
      </c>
      <c r="BZ10" s="1">
        <v>0</v>
      </c>
      <c r="CA10" s="1" t="s">
        <v>9</v>
      </c>
    </row>
    <row r="11" spans="1:79" ht="23.25" customHeight="1">
      <c r="A11" s="2">
        <v>4</v>
      </c>
      <c r="B11" s="181"/>
      <c r="C11" s="118"/>
      <c r="D11" s="119"/>
      <c r="E11" s="3" t="s">
        <v>58</v>
      </c>
      <c r="F11" s="1">
        <f t="shared" si="0"/>
        <v>20</v>
      </c>
      <c r="G11" s="25">
        <f t="shared" si="1"/>
        <v>1</v>
      </c>
      <c r="H11" s="126">
        <v>10</v>
      </c>
      <c r="I11" s="128"/>
      <c r="J11" s="127"/>
      <c r="K11" s="126">
        <v>0.5</v>
      </c>
      <c r="L11" s="127"/>
      <c r="M11" s="74" t="s">
        <v>8</v>
      </c>
      <c r="N11" s="126">
        <v>300</v>
      </c>
      <c r="O11" s="128"/>
      <c r="P11" s="127"/>
      <c r="Q11" s="74" t="s">
        <v>13</v>
      </c>
      <c r="R11" s="126">
        <v>0</v>
      </c>
      <c r="S11" s="127"/>
      <c r="T11" s="126">
        <v>0</v>
      </c>
      <c r="U11" s="127"/>
      <c r="V11" s="126" t="s">
        <v>9</v>
      </c>
      <c r="W11" s="127"/>
      <c r="X11" s="74">
        <v>0</v>
      </c>
      <c r="Y11" s="74" t="s">
        <v>9</v>
      </c>
      <c r="Z11" s="139">
        <v>0</v>
      </c>
      <c r="AA11" s="140"/>
      <c r="AB11" s="139">
        <v>0</v>
      </c>
      <c r="AC11" s="140"/>
      <c r="AD11" s="139">
        <v>0</v>
      </c>
      <c r="AE11" s="140"/>
      <c r="AF11" s="1">
        <v>0</v>
      </c>
      <c r="AG11" s="139">
        <v>0</v>
      </c>
      <c r="AH11" s="140"/>
      <c r="AI11" s="126">
        <v>5</v>
      </c>
      <c r="AJ11" s="128"/>
      <c r="AK11" s="127"/>
      <c r="AL11" s="126">
        <v>0.5</v>
      </c>
      <c r="AM11" s="127"/>
      <c r="AN11" s="74" t="s">
        <v>1</v>
      </c>
      <c r="AO11" s="126">
        <v>25</v>
      </c>
      <c r="AP11" s="128"/>
      <c r="AQ11" s="127"/>
      <c r="AR11" s="126" t="s">
        <v>13</v>
      </c>
      <c r="AS11" s="127"/>
      <c r="AT11" s="126">
        <v>0</v>
      </c>
      <c r="AU11" s="127"/>
      <c r="AV11" s="126">
        <v>0</v>
      </c>
      <c r="AW11" s="127"/>
      <c r="AX11" s="126" t="s">
        <v>9</v>
      </c>
      <c r="AY11" s="127"/>
      <c r="AZ11" s="126">
        <v>0</v>
      </c>
      <c r="BA11" s="127"/>
      <c r="BB11" s="241" t="s">
        <v>9</v>
      </c>
      <c r="BC11" s="241"/>
      <c r="BD11" s="139">
        <v>5</v>
      </c>
      <c r="BE11" s="140"/>
      <c r="BF11" s="139">
        <v>0</v>
      </c>
      <c r="BG11" s="173"/>
      <c r="BH11" s="140"/>
      <c r="BI11" s="1" t="s">
        <v>8</v>
      </c>
      <c r="BJ11" s="139">
        <v>300</v>
      </c>
      <c r="BK11" s="173"/>
      <c r="BL11" s="140"/>
      <c r="BM11" s="139" t="s">
        <v>13</v>
      </c>
      <c r="BN11" s="140"/>
      <c r="BO11" s="74">
        <v>0</v>
      </c>
      <c r="BP11" s="126">
        <v>0</v>
      </c>
      <c r="BQ11" s="127"/>
      <c r="BR11" s="126" t="s">
        <v>9</v>
      </c>
      <c r="BS11" s="127"/>
      <c r="BT11" s="126">
        <v>0</v>
      </c>
      <c r="BU11" s="127"/>
      <c r="BV11" s="74" t="s">
        <v>9</v>
      </c>
      <c r="BW11" s="1">
        <v>0</v>
      </c>
      <c r="BX11" s="1">
        <v>0</v>
      </c>
      <c r="BY11" s="1" t="s">
        <v>9</v>
      </c>
      <c r="BZ11" s="1">
        <v>0</v>
      </c>
      <c r="CA11" s="1" t="s">
        <v>9</v>
      </c>
    </row>
    <row r="12" spans="1:79" ht="27.75" customHeight="1">
      <c r="A12" s="2">
        <v>5</v>
      </c>
      <c r="B12" s="13" t="s">
        <v>109</v>
      </c>
      <c r="C12" s="280" t="s">
        <v>101</v>
      </c>
      <c r="D12" s="281"/>
      <c r="E12" s="11" t="s">
        <v>142</v>
      </c>
      <c r="F12" s="1">
        <f t="shared" si="0"/>
        <v>25</v>
      </c>
      <c r="G12" s="25">
        <f t="shared" si="1"/>
        <v>1</v>
      </c>
      <c r="H12" s="126">
        <v>10</v>
      </c>
      <c r="I12" s="128"/>
      <c r="J12" s="127"/>
      <c r="K12" s="126">
        <v>0.5</v>
      </c>
      <c r="L12" s="127"/>
      <c r="M12" s="74" t="s">
        <v>1</v>
      </c>
      <c r="N12" s="126">
        <v>300</v>
      </c>
      <c r="O12" s="128"/>
      <c r="P12" s="127"/>
      <c r="Q12" s="74" t="s">
        <v>13</v>
      </c>
      <c r="R12" s="126">
        <v>0</v>
      </c>
      <c r="S12" s="127"/>
      <c r="T12" s="126">
        <v>0</v>
      </c>
      <c r="U12" s="127"/>
      <c r="V12" s="126" t="s">
        <v>9</v>
      </c>
      <c r="W12" s="127"/>
      <c r="X12" s="74">
        <v>0</v>
      </c>
      <c r="Y12" s="74" t="s">
        <v>9</v>
      </c>
      <c r="Z12" s="139">
        <v>0</v>
      </c>
      <c r="AA12" s="140"/>
      <c r="AB12" s="139">
        <v>0</v>
      </c>
      <c r="AC12" s="140"/>
      <c r="AD12" s="139" t="s">
        <v>9</v>
      </c>
      <c r="AE12" s="140"/>
      <c r="AF12" s="1">
        <v>0</v>
      </c>
      <c r="AG12" s="139" t="s">
        <v>9</v>
      </c>
      <c r="AH12" s="140"/>
      <c r="AI12" s="126">
        <v>5</v>
      </c>
      <c r="AJ12" s="128"/>
      <c r="AK12" s="127"/>
      <c r="AL12" s="126">
        <v>0.5</v>
      </c>
      <c r="AM12" s="127"/>
      <c r="AN12" s="74" t="s">
        <v>8</v>
      </c>
      <c r="AO12" s="126">
        <v>25</v>
      </c>
      <c r="AP12" s="128"/>
      <c r="AQ12" s="127"/>
      <c r="AR12" s="126" t="s">
        <v>13</v>
      </c>
      <c r="AS12" s="127"/>
      <c r="AT12" s="126">
        <v>0</v>
      </c>
      <c r="AU12" s="127"/>
      <c r="AV12" s="126">
        <v>0</v>
      </c>
      <c r="AW12" s="127"/>
      <c r="AX12" s="126" t="s">
        <v>9</v>
      </c>
      <c r="AY12" s="127"/>
      <c r="AZ12" s="126">
        <v>0</v>
      </c>
      <c r="BA12" s="127"/>
      <c r="BB12" s="241" t="s">
        <v>9</v>
      </c>
      <c r="BC12" s="241"/>
      <c r="BD12" s="139">
        <v>10</v>
      </c>
      <c r="BE12" s="140"/>
      <c r="BF12" s="139">
        <v>0</v>
      </c>
      <c r="BG12" s="173"/>
      <c r="BH12" s="140"/>
      <c r="BI12" s="1" t="s">
        <v>8</v>
      </c>
      <c r="BJ12" s="139">
        <v>300</v>
      </c>
      <c r="BK12" s="173"/>
      <c r="BL12" s="140"/>
      <c r="BM12" s="139" t="s">
        <v>13</v>
      </c>
      <c r="BN12" s="140"/>
      <c r="BO12" s="74">
        <v>0</v>
      </c>
      <c r="BP12" s="126">
        <v>0</v>
      </c>
      <c r="BQ12" s="127"/>
      <c r="BR12" s="126" t="s">
        <v>9</v>
      </c>
      <c r="BS12" s="127"/>
      <c r="BT12" s="126">
        <v>0</v>
      </c>
      <c r="BU12" s="127"/>
      <c r="BV12" s="74" t="s">
        <v>9</v>
      </c>
      <c r="BW12" s="1">
        <v>0</v>
      </c>
      <c r="BX12" s="1">
        <v>0</v>
      </c>
      <c r="BY12" s="1" t="s">
        <v>9</v>
      </c>
      <c r="BZ12" s="1">
        <v>0</v>
      </c>
      <c r="CA12" s="1" t="s">
        <v>9</v>
      </c>
    </row>
    <row r="13" spans="1:79" ht="14.1" customHeight="1">
      <c r="A13" s="161" t="s">
        <v>110</v>
      </c>
      <c r="B13" s="162"/>
      <c r="C13" s="162"/>
      <c r="D13" s="162"/>
      <c r="E13" s="163"/>
      <c r="F13" s="4">
        <f>SUM(F8:F12)</f>
        <v>235</v>
      </c>
      <c r="G13" s="17">
        <f>SUM(G8:G12)</f>
        <v>9.5</v>
      </c>
      <c r="H13" s="170">
        <f>SUM(H8:H12)</f>
        <v>100</v>
      </c>
      <c r="I13" s="233"/>
      <c r="J13" s="171"/>
      <c r="K13" s="170">
        <f>SUM(K8:K12)</f>
        <v>5.5</v>
      </c>
      <c r="L13" s="171"/>
      <c r="M13" s="95" t="s">
        <v>143</v>
      </c>
      <c r="N13" s="170" t="s">
        <v>20</v>
      </c>
      <c r="O13" s="233"/>
      <c r="P13" s="171"/>
      <c r="Q13" s="95" t="s">
        <v>143</v>
      </c>
      <c r="R13" s="170">
        <f>SUM(R8:R12)</f>
        <v>0</v>
      </c>
      <c r="S13" s="171"/>
      <c r="T13" s="170">
        <f>SUM(T8:T12)</f>
        <v>0</v>
      </c>
      <c r="U13" s="171"/>
      <c r="V13" s="170" t="s">
        <v>143</v>
      </c>
      <c r="W13" s="171"/>
      <c r="X13" s="95" t="s">
        <v>20</v>
      </c>
      <c r="Y13" s="95" t="s">
        <v>143</v>
      </c>
      <c r="Z13" s="145">
        <f>SUM(Z8:Z12)</f>
        <v>0</v>
      </c>
      <c r="AA13" s="146"/>
      <c r="AB13" s="145">
        <f>SUM(AB8:AB12)</f>
        <v>0</v>
      </c>
      <c r="AC13" s="146"/>
      <c r="AD13" s="145" t="s">
        <v>143</v>
      </c>
      <c r="AE13" s="146"/>
      <c r="AF13" s="4" t="s">
        <v>20</v>
      </c>
      <c r="AG13" s="145" t="s">
        <v>143</v>
      </c>
      <c r="AH13" s="146"/>
      <c r="AI13" s="170">
        <f>SUM(AI8:AI12)</f>
        <v>60</v>
      </c>
      <c r="AJ13" s="233"/>
      <c r="AK13" s="171"/>
      <c r="AL13" s="170">
        <f>SUM(AL8:AL12)</f>
        <v>4</v>
      </c>
      <c r="AM13" s="171"/>
      <c r="AN13" s="95" t="s">
        <v>143</v>
      </c>
      <c r="AO13" s="170" t="s">
        <v>20</v>
      </c>
      <c r="AP13" s="233"/>
      <c r="AQ13" s="171"/>
      <c r="AR13" s="170" t="s">
        <v>143</v>
      </c>
      <c r="AS13" s="171"/>
      <c r="AT13" s="170">
        <f>SUM(AT8:AT12)</f>
        <v>0</v>
      </c>
      <c r="AU13" s="171"/>
      <c r="AV13" s="170">
        <f>SUM(AV8:AV12)</f>
        <v>0</v>
      </c>
      <c r="AW13" s="171"/>
      <c r="AX13" s="170" t="s">
        <v>143</v>
      </c>
      <c r="AY13" s="171"/>
      <c r="AZ13" s="170" t="s">
        <v>20</v>
      </c>
      <c r="BA13" s="171"/>
      <c r="BB13" s="288" t="s">
        <v>143</v>
      </c>
      <c r="BC13" s="288"/>
      <c r="BD13" s="145">
        <f>SUM(BD8:BD12)</f>
        <v>75</v>
      </c>
      <c r="BE13" s="146"/>
      <c r="BF13" s="145">
        <f>SUM(BF8:BF12)</f>
        <v>0</v>
      </c>
      <c r="BG13" s="172"/>
      <c r="BH13" s="146"/>
      <c r="BI13" s="4" t="s">
        <v>143</v>
      </c>
      <c r="BJ13" s="145" t="s">
        <v>20</v>
      </c>
      <c r="BK13" s="172"/>
      <c r="BL13" s="146"/>
      <c r="BM13" s="145" t="s">
        <v>143</v>
      </c>
      <c r="BN13" s="146"/>
      <c r="BO13" s="95">
        <f>SUM(BO8:BO12)</f>
        <v>0</v>
      </c>
      <c r="BP13" s="170">
        <f>SUM(BP8:BP12)</f>
        <v>0</v>
      </c>
      <c r="BQ13" s="171"/>
      <c r="BR13" s="170" t="s">
        <v>143</v>
      </c>
      <c r="BS13" s="171"/>
      <c r="BT13" s="170" t="s">
        <v>20</v>
      </c>
      <c r="BU13" s="171"/>
      <c r="BV13" s="95" t="s">
        <v>143</v>
      </c>
      <c r="BW13" s="4">
        <f>SUM(BW8:BW12)</f>
        <v>0</v>
      </c>
      <c r="BX13" s="4">
        <f>SUM(BX8:BX12)</f>
        <v>0</v>
      </c>
      <c r="BY13" s="4" t="s">
        <v>143</v>
      </c>
      <c r="BZ13" s="4" t="s">
        <v>20</v>
      </c>
      <c r="CA13" s="4" t="s">
        <v>143</v>
      </c>
    </row>
    <row r="14" spans="1:79" ht="12.75" customHeight="1">
      <c r="A14" s="202" t="s">
        <v>144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4"/>
    </row>
    <row r="15" spans="1:79" ht="18" customHeight="1">
      <c r="A15" s="6">
        <v>6</v>
      </c>
      <c r="B15" s="15" t="s">
        <v>109</v>
      </c>
      <c r="C15" s="280" t="s">
        <v>72</v>
      </c>
      <c r="D15" s="281"/>
      <c r="E15" s="3" t="s">
        <v>50</v>
      </c>
      <c r="F15" s="1">
        <f t="shared" ref="F15:F20" si="2">H15+R15+Z15+AI15+AT15+BD15+BO15+BW15</f>
        <v>30</v>
      </c>
      <c r="G15" s="25">
        <v>1</v>
      </c>
      <c r="H15" s="126">
        <v>10</v>
      </c>
      <c r="I15" s="128"/>
      <c r="J15" s="127"/>
      <c r="K15" s="126">
        <v>0.5</v>
      </c>
      <c r="L15" s="127"/>
      <c r="M15" s="74" t="s">
        <v>8</v>
      </c>
      <c r="N15" s="126">
        <v>300</v>
      </c>
      <c r="O15" s="128"/>
      <c r="P15" s="127"/>
      <c r="Q15" s="74" t="s">
        <v>13</v>
      </c>
      <c r="R15" s="126">
        <v>0</v>
      </c>
      <c r="S15" s="127"/>
      <c r="T15" s="126">
        <v>0</v>
      </c>
      <c r="U15" s="127"/>
      <c r="V15" s="126" t="s">
        <v>9</v>
      </c>
      <c r="W15" s="127"/>
      <c r="X15" s="74">
        <v>0</v>
      </c>
      <c r="Y15" s="74" t="s">
        <v>9</v>
      </c>
      <c r="Z15" s="139">
        <v>0</v>
      </c>
      <c r="AA15" s="140"/>
      <c r="AB15" s="139">
        <v>0</v>
      </c>
      <c r="AC15" s="140"/>
      <c r="AD15" s="139" t="s">
        <v>9</v>
      </c>
      <c r="AE15" s="140"/>
      <c r="AF15" s="1">
        <v>0</v>
      </c>
      <c r="AG15" s="139" t="s">
        <v>9</v>
      </c>
      <c r="AH15" s="140"/>
      <c r="AI15" s="126">
        <v>10</v>
      </c>
      <c r="AJ15" s="128"/>
      <c r="AK15" s="127"/>
      <c r="AL15" s="126">
        <v>0.5</v>
      </c>
      <c r="AM15" s="127"/>
      <c r="AN15" s="74" t="s">
        <v>1</v>
      </c>
      <c r="AO15" s="126">
        <v>25</v>
      </c>
      <c r="AP15" s="128"/>
      <c r="AQ15" s="127"/>
      <c r="AR15" s="126" t="s">
        <v>13</v>
      </c>
      <c r="AS15" s="127"/>
      <c r="AT15" s="126">
        <v>0</v>
      </c>
      <c r="AU15" s="127"/>
      <c r="AV15" s="126">
        <v>0</v>
      </c>
      <c r="AW15" s="127"/>
      <c r="AX15" s="126" t="s">
        <v>9</v>
      </c>
      <c r="AY15" s="127"/>
      <c r="AZ15" s="126">
        <v>0</v>
      </c>
      <c r="BA15" s="127"/>
      <c r="BB15" s="241" t="s">
        <v>9</v>
      </c>
      <c r="BC15" s="241"/>
      <c r="BD15" s="139">
        <v>10</v>
      </c>
      <c r="BE15" s="140"/>
      <c r="BF15" s="139">
        <v>0</v>
      </c>
      <c r="BG15" s="173"/>
      <c r="BH15" s="140"/>
      <c r="BI15" s="1" t="s">
        <v>8</v>
      </c>
      <c r="BJ15" s="139">
        <v>300</v>
      </c>
      <c r="BK15" s="173"/>
      <c r="BL15" s="140"/>
      <c r="BM15" s="139" t="s">
        <v>13</v>
      </c>
      <c r="BN15" s="140"/>
      <c r="BO15" s="74">
        <v>0</v>
      </c>
      <c r="BP15" s="126">
        <v>0</v>
      </c>
      <c r="BQ15" s="127"/>
      <c r="BR15" s="126" t="s">
        <v>9</v>
      </c>
      <c r="BS15" s="127"/>
      <c r="BT15" s="126">
        <v>0</v>
      </c>
      <c r="BU15" s="127"/>
      <c r="BV15" s="74" t="s">
        <v>9</v>
      </c>
      <c r="BW15" s="1">
        <v>0</v>
      </c>
      <c r="BX15" s="1">
        <v>0</v>
      </c>
      <c r="BY15" s="1" t="s">
        <v>9</v>
      </c>
      <c r="BZ15" s="1">
        <v>0</v>
      </c>
      <c r="CA15" s="1" t="s">
        <v>9</v>
      </c>
    </row>
    <row r="16" spans="1:79" ht="29.25">
      <c r="A16" s="2">
        <v>7</v>
      </c>
      <c r="B16" s="15" t="s">
        <v>109</v>
      </c>
      <c r="C16" s="280" t="s">
        <v>22</v>
      </c>
      <c r="D16" s="281"/>
      <c r="E16" s="3" t="s">
        <v>84</v>
      </c>
      <c r="F16" s="1">
        <f t="shared" si="2"/>
        <v>30</v>
      </c>
      <c r="G16" s="25">
        <v>1</v>
      </c>
      <c r="H16" s="126">
        <v>15</v>
      </c>
      <c r="I16" s="128"/>
      <c r="J16" s="127"/>
      <c r="K16" s="126">
        <v>0.5</v>
      </c>
      <c r="L16" s="127"/>
      <c r="M16" s="74" t="s">
        <v>8</v>
      </c>
      <c r="N16" s="126">
        <v>300</v>
      </c>
      <c r="O16" s="128"/>
      <c r="P16" s="127"/>
      <c r="Q16" s="74" t="s">
        <v>13</v>
      </c>
      <c r="R16" s="126">
        <v>0</v>
      </c>
      <c r="S16" s="127"/>
      <c r="T16" s="126">
        <v>0</v>
      </c>
      <c r="U16" s="127"/>
      <c r="V16" s="126" t="s">
        <v>9</v>
      </c>
      <c r="W16" s="127"/>
      <c r="X16" s="74">
        <v>0</v>
      </c>
      <c r="Y16" s="74" t="s">
        <v>9</v>
      </c>
      <c r="Z16" s="139">
        <v>0</v>
      </c>
      <c r="AA16" s="140"/>
      <c r="AB16" s="139">
        <v>0</v>
      </c>
      <c r="AC16" s="140"/>
      <c r="AD16" s="139" t="s">
        <v>9</v>
      </c>
      <c r="AE16" s="140"/>
      <c r="AF16" s="1">
        <v>0</v>
      </c>
      <c r="AG16" s="139" t="s">
        <v>9</v>
      </c>
      <c r="AH16" s="140"/>
      <c r="AI16" s="126">
        <v>5</v>
      </c>
      <c r="AJ16" s="128"/>
      <c r="AK16" s="127"/>
      <c r="AL16" s="126">
        <v>0.5</v>
      </c>
      <c r="AM16" s="127"/>
      <c r="AN16" s="74" t="s">
        <v>1</v>
      </c>
      <c r="AO16" s="126">
        <v>25</v>
      </c>
      <c r="AP16" s="128"/>
      <c r="AQ16" s="127"/>
      <c r="AR16" s="126" t="s">
        <v>13</v>
      </c>
      <c r="AS16" s="127"/>
      <c r="AT16" s="126">
        <v>0</v>
      </c>
      <c r="AU16" s="127"/>
      <c r="AV16" s="126">
        <v>0</v>
      </c>
      <c r="AW16" s="127"/>
      <c r="AX16" s="126" t="s">
        <v>9</v>
      </c>
      <c r="AY16" s="127"/>
      <c r="AZ16" s="126">
        <v>0</v>
      </c>
      <c r="BA16" s="127"/>
      <c r="BB16" s="241" t="s">
        <v>9</v>
      </c>
      <c r="BC16" s="241"/>
      <c r="BD16" s="139">
        <v>10</v>
      </c>
      <c r="BE16" s="140"/>
      <c r="BF16" s="139">
        <v>0</v>
      </c>
      <c r="BG16" s="173"/>
      <c r="BH16" s="140"/>
      <c r="BI16" s="1" t="s">
        <v>8</v>
      </c>
      <c r="BJ16" s="139">
        <v>300</v>
      </c>
      <c r="BK16" s="173"/>
      <c r="BL16" s="140"/>
      <c r="BM16" s="139" t="s">
        <v>13</v>
      </c>
      <c r="BN16" s="140"/>
      <c r="BO16" s="74">
        <v>0</v>
      </c>
      <c r="BP16" s="126">
        <v>0</v>
      </c>
      <c r="BQ16" s="127"/>
      <c r="BR16" s="126" t="s">
        <v>9</v>
      </c>
      <c r="BS16" s="127"/>
      <c r="BT16" s="126">
        <v>0</v>
      </c>
      <c r="BU16" s="127"/>
      <c r="BV16" s="74" t="s">
        <v>9</v>
      </c>
      <c r="BW16" s="1">
        <v>0</v>
      </c>
      <c r="BX16" s="1">
        <v>0</v>
      </c>
      <c r="BY16" s="1" t="s">
        <v>9</v>
      </c>
      <c r="BZ16" s="1">
        <v>0</v>
      </c>
      <c r="CA16" s="1" t="s">
        <v>9</v>
      </c>
    </row>
    <row r="17" spans="1:79" ht="23.45" customHeight="1">
      <c r="A17" s="2">
        <v>8</v>
      </c>
      <c r="B17" s="15" t="s">
        <v>109</v>
      </c>
      <c r="C17" s="280" t="s">
        <v>4</v>
      </c>
      <c r="D17" s="281"/>
      <c r="E17" s="3" t="s">
        <v>75</v>
      </c>
      <c r="F17" s="1">
        <f t="shared" si="2"/>
        <v>55</v>
      </c>
      <c r="G17" s="25">
        <v>2</v>
      </c>
      <c r="H17" s="126">
        <v>20</v>
      </c>
      <c r="I17" s="128"/>
      <c r="J17" s="127"/>
      <c r="K17" s="126">
        <v>1</v>
      </c>
      <c r="L17" s="127"/>
      <c r="M17" s="74" t="s">
        <v>8</v>
      </c>
      <c r="N17" s="126">
        <v>300</v>
      </c>
      <c r="O17" s="128"/>
      <c r="P17" s="127"/>
      <c r="Q17" s="74" t="s">
        <v>13</v>
      </c>
      <c r="R17" s="126">
        <v>0</v>
      </c>
      <c r="S17" s="127"/>
      <c r="T17" s="126">
        <v>0</v>
      </c>
      <c r="U17" s="127"/>
      <c r="V17" s="126" t="s">
        <v>9</v>
      </c>
      <c r="W17" s="127"/>
      <c r="X17" s="74">
        <v>0</v>
      </c>
      <c r="Y17" s="74" t="s">
        <v>9</v>
      </c>
      <c r="Z17" s="139">
        <v>0</v>
      </c>
      <c r="AA17" s="140"/>
      <c r="AB17" s="139">
        <v>0</v>
      </c>
      <c r="AC17" s="140"/>
      <c r="AD17" s="139">
        <v>0</v>
      </c>
      <c r="AE17" s="140"/>
      <c r="AF17" s="33" t="s">
        <v>12</v>
      </c>
      <c r="AG17" s="139" t="s">
        <v>9</v>
      </c>
      <c r="AH17" s="140"/>
      <c r="AI17" s="126">
        <v>25</v>
      </c>
      <c r="AJ17" s="128"/>
      <c r="AK17" s="127"/>
      <c r="AL17" s="126">
        <v>1</v>
      </c>
      <c r="AM17" s="127"/>
      <c r="AN17" s="74" t="s">
        <v>1</v>
      </c>
      <c r="AO17" s="126">
        <v>25</v>
      </c>
      <c r="AP17" s="128"/>
      <c r="AQ17" s="127"/>
      <c r="AR17" s="126" t="s">
        <v>13</v>
      </c>
      <c r="AS17" s="127"/>
      <c r="AT17" s="126">
        <v>0</v>
      </c>
      <c r="AU17" s="127"/>
      <c r="AV17" s="126">
        <v>0</v>
      </c>
      <c r="AW17" s="127"/>
      <c r="AX17" s="126" t="s">
        <v>9</v>
      </c>
      <c r="AY17" s="127"/>
      <c r="AZ17" s="126">
        <v>0</v>
      </c>
      <c r="BA17" s="127"/>
      <c r="BB17" s="241" t="s">
        <v>9</v>
      </c>
      <c r="BC17" s="241"/>
      <c r="BD17" s="139">
        <v>10</v>
      </c>
      <c r="BE17" s="140"/>
      <c r="BF17" s="139">
        <v>0</v>
      </c>
      <c r="BG17" s="173"/>
      <c r="BH17" s="140"/>
      <c r="BI17" s="1" t="s">
        <v>8</v>
      </c>
      <c r="BJ17" s="139">
        <v>300</v>
      </c>
      <c r="BK17" s="173"/>
      <c r="BL17" s="140"/>
      <c r="BM17" s="139" t="s">
        <v>13</v>
      </c>
      <c r="BN17" s="140"/>
      <c r="BO17" s="74">
        <v>0</v>
      </c>
      <c r="BP17" s="126">
        <v>0</v>
      </c>
      <c r="BQ17" s="127"/>
      <c r="BR17" s="126" t="s">
        <v>9</v>
      </c>
      <c r="BS17" s="127"/>
      <c r="BT17" s="126">
        <v>0</v>
      </c>
      <c r="BU17" s="127"/>
      <c r="BV17" s="74" t="s">
        <v>9</v>
      </c>
      <c r="BW17" s="1">
        <v>0</v>
      </c>
      <c r="BX17" s="1">
        <v>0</v>
      </c>
      <c r="BY17" s="1" t="s">
        <v>9</v>
      </c>
      <c r="BZ17" s="1">
        <v>0</v>
      </c>
      <c r="CA17" s="1" t="s">
        <v>9</v>
      </c>
    </row>
    <row r="18" spans="1:79" ht="39" customHeight="1">
      <c r="A18" s="2">
        <v>9</v>
      </c>
      <c r="B18" s="15" t="s">
        <v>109</v>
      </c>
      <c r="C18" s="280" t="s">
        <v>102</v>
      </c>
      <c r="D18" s="281"/>
      <c r="E18" s="3" t="s">
        <v>76</v>
      </c>
      <c r="F18" s="1">
        <f t="shared" si="2"/>
        <v>25</v>
      </c>
      <c r="G18" s="25">
        <v>1</v>
      </c>
      <c r="H18" s="126">
        <v>10</v>
      </c>
      <c r="I18" s="128"/>
      <c r="J18" s="127"/>
      <c r="K18" s="126">
        <v>0.5</v>
      </c>
      <c r="L18" s="127"/>
      <c r="M18" s="74" t="s">
        <v>8</v>
      </c>
      <c r="N18" s="126">
        <v>300</v>
      </c>
      <c r="O18" s="128"/>
      <c r="P18" s="127"/>
      <c r="Q18" s="74" t="s">
        <v>13</v>
      </c>
      <c r="R18" s="126">
        <v>0</v>
      </c>
      <c r="S18" s="127"/>
      <c r="T18" s="126">
        <v>0</v>
      </c>
      <c r="U18" s="127"/>
      <c r="V18" s="126" t="s">
        <v>9</v>
      </c>
      <c r="W18" s="127"/>
      <c r="X18" s="74">
        <v>0</v>
      </c>
      <c r="Y18" s="74" t="s">
        <v>9</v>
      </c>
      <c r="Z18" s="190">
        <v>0</v>
      </c>
      <c r="AA18" s="191"/>
      <c r="AB18" s="190">
        <v>0</v>
      </c>
      <c r="AC18" s="191"/>
      <c r="AD18" s="139" t="s">
        <v>9</v>
      </c>
      <c r="AE18" s="140"/>
      <c r="AF18" s="1"/>
      <c r="AG18" s="139" t="s">
        <v>9</v>
      </c>
      <c r="AH18" s="140"/>
      <c r="AI18" s="126">
        <v>10</v>
      </c>
      <c r="AJ18" s="128"/>
      <c r="AK18" s="127"/>
      <c r="AL18" s="126">
        <v>0.5</v>
      </c>
      <c r="AM18" s="127"/>
      <c r="AN18" s="74" t="s">
        <v>1</v>
      </c>
      <c r="AO18" s="126">
        <v>25</v>
      </c>
      <c r="AP18" s="128"/>
      <c r="AQ18" s="127"/>
      <c r="AR18" s="126" t="s">
        <v>13</v>
      </c>
      <c r="AS18" s="127"/>
      <c r="AT18" s="126">
        <v>0</v>
      </c>
      <c r="AU18" s="127"/>
      <c r="AV18" s="126">
        <v>0</v>
      </c>
      <c r="AW18" s="127"/>
      <c r="AX18" s="126" t="s">
        <v>9</v>
      </c>
      <c r="AY18" s="127"/>
      <c r="AZ18" s="126">
        <v>0</v>
      </c>
      <c r="BA18" s="127"/>
      <c r="BB18" s="241" t="s">
        <v>9</v>
      </c>
      <c r="BC18" s="241"/>
      <c r="BD18" s="139">
        <v>5</v>
      </c>
      <c r="BE18" s="140"/>
      <c r="BF18" s="139">
        <v>0</v>
      </c>
      <c r="BG18" s="173"/>
      <c r="BH18" s="140"/>
      <c r="BI18" s="1" t="s">
        <v>8</v>
      </c>
      <c r="BJ18" s="139">
        <v>300</v>
      </c>
      <c r="BK18" s="173"/>
      <c r="BL18" s="140"/>
      <c r="BM18" s="139" t="s">
        <v>13</v>
      </c>
      <c r="BN18" s="140"/>
      <c r="BO18" s="74">
        <v>0</v>
      </c>
      <c r="BP18" s="126">
        <v>0</v>
      </c>
      <c r="BQ18" s="127"/>
      <c r="BR18" s="126" t="s">
        <v>9</v>
      </c>
      <c r="BS18" s="127"/>
      <c r="BT18" s="126">
        <v>0</v>
      </c>
      <c r="BU18" s="127"/>
      <c r="BV18" s="74" t="s">
        <v>9</v>
      </c>
      <c r="BW18" s="1">
        <v>0</v>
      </c>
      <c r="BX18" s="1">
        <v>0</v>
      </c>
      <c r="BY18" s="1" t="s">
        <v>9</v>
      </c>
      <c r="BZ18" s="1">
        <v>0</v>
      </c>
      <c r="CA18" s="1" t="s">
        <v>9</v>
      </c>
    </row>
    <row r="19" spans="1:79" ht="20.100000000000001" customHeight="1">
      <c r="A19" s="2">
        <v>10</v>
      </c>
      <c r="B19" s="15" t="s">
        <v>109</v>
      </c>
      <c r="C19" s="280" t="s">
        <v>103</v>
      </c>
      <c r="D19" s="281"/>
      <c r="E19" s="3" t="s">
        <v>51</v>
      </c>
      <c r="F19" s="1">
        <f t="shared" si="2"/>
        <v>35</v>
      </c>
      <c r="G19" s="25">
        <v>1.5</v>
      </c>
      <c r="H19" s="126">
        <v>15</v>
      </c>
      <c r="I19" s="128"/>
      <c r="J19" s="127"/>
      <c r="K19" s="126">
        <v>1</v>
      </c>
      <c r="L19" s="127"/>
      <c r="M19" s="74" t="s">
        <v>8</v>
      </c>
      <c r="N19" s="126">
        <v>300</v>
      </c>
      <c r="O19" s="128"/>
      <c r="P19" s="127"/>
      <c r="Q19" s="74" t="s">
        <v>13</v>
      </c>
      <c r="R19" s="126">
        <v>0</v>
      </c>
      <c r="S19" s="127"/>
      <c r="T19" s="126">
        <v>0</v>
      </c>
      <c r="U19" s="127"/>
      <c r="V19" s="126" t="s">
        <v>9</v>
      </c>
      <c r="W19" s="127"/>
      <c r="X19" s="74">
        <v>0</v>
      </c>
      <c r="Y19" s="74" t="s">
        <v>9</v>
      </c>
      <c r="Z19" s="139">
        <v>0</v>
      </c>
      <c r="AA19" s="140"/>
      <c r="AB19" s="139">
        <v>0</v>
      </c>
      <c r="AC19" s="140"/>
      <c r="AD19" s="139" t="s">
        <v>9</v>
      </c>
      <c r="AE19" s="140"/>
      <c r="AF19" s="1">
        <v>0</v>
      </c>
      <c r="AG19" s="139" t="s">
        <v>9</v>
      </c>
      <c r="AH19" s="140"/>
      <c r="AI19" s="126">
        <v>10</v>
      </c>
      <c r="AJ19" s="128"/>
      <c r="AK19" s="127"/>
      <c r="AL19" s="126">
        <v>0.5</v>
      </c>
      <c r="AM19" s="127"/>
      <c r="AN19" s="74" t="s">
        <v>1</v>
      </c>
      <c r="AO19" s="126">
        <v>25</v>
      </c>
      <c r="AP19" s="128"/>
      <c r="AQ19" s="127"/>
      <c r="AR19" s="126" t="s">
        <v>13</v>
      </c>
      <c r="AS19" s="127"/>
      <c r="AT19" s="126">
        <v>0</v>
      </c>
      <c r="AU19" s="127"/>
      <c r="AV19" s="126">
        <v>0</v>
      </c>
      <c r="AW19" s="127"/>
      <c r="AX19" s="126" t="s">
        <v>9</v>
      </c>
      <c r="AY19" s="127"/>
      <c r="AZ19" s="126">
        <v>0</v>
      </c>
      <c r="BA19" s="127"/>
      <c r="BB19" s="241" t="s">
        <v>9</v>
      </c>
      <c r="BC19" s="241"/>
      <c r="BD19" s="139">
        <v>10</v>
      </c>
      <c r="BE19" s="140"/>
      <c r="BF19" s="139">
        <v>0</v>
      </c>
      <c r="BG19" s="173"/>
      <c r="BH19" s="140"/>
      <c r="BI19" s="1" t="s">
        <v>8</v>
      </c>
      <c r="BJ19" s="139">
        <v>300</v>
      </c>
      <c r="BK19" s="173"/>
      <c r="BL19" s="140"/>
      <c r="BM19" s="139" t="s">
        <v>13</v>
      </c>
      <c r="BN19" s="140"/>
      <c r="BO19" s="74">
        <v>0</v>
      </c>
      <c r="BP19" s="126">
        <v>0</v>
      </c>
      <c r="BQ19" s="127"/>
      <c r="BR19" s="126" t="s">
        <v>9</v>
      </c>
      <c r="BS19" s="127"/>
      <c r="BT19" s="126">
        <v>0</v>
      </c>
      <c r="BU19" s="127"/>
      <c r="BV19" s="74" t="s">
        <v>9</v>
      </c>
      <c r="BW19" s="1">
        <v>0</v>
      </c>
      <c r="BX19" s="1">
        <v>0</v>
      </c>
      <c r="BY19" s="1" t="s">
        <v>9</v>
      </c>
      <c r="BZ19" s="1">
        <v>0</v>
      </c>
      <c r="CA19" s="1" t="s">
        <v>9</v>
      </c>
    </row>
    <row r="20" spans="1:79" ht="42" customHeight="1">
      <c r="A20" s="7">
        <v>11</v>
      </c>
      <c r="B20" s="15" t="s">
        <v>109</v>
      </c>
      <c r="C20" s="280" t="s">
        <v>26</v>
      </c>
      <c r="D20" s="281"/>
      <c r="E20" s="3" t="s">
        <v>56</v>
      </c>
      <c r="F20" s="1">
        <f t="shared" si="2"/>
        <v>30</v>
      </c>
      <c r="G20" s="25">
        <f>K20+T20+AB20+AL20+AV20+BF20+BP20+BX20</f>
        <v>1</v>
      </c>
      <c r="H20" s="126">
        <v>25</v>
      </c>
      <c r="I20" s="128"/>
      <c r="J20" s="127"/>
      <c r="K20" s="126">
        <v>1</v>
      </c>
      <c r="L20" s="127"/>
      <c r="M20" s="74" t="s">
        <v>8</v>
      </c>
      <c r="N20" s="126">
        <v>300</v>
      </c>
      <c r="O20" s="128"/>
      <c r="P20" s="127"/>
      <c r="Q20" s="74" t="s">
        <v>13</v>
      </c>
      <c r="R20" s="126">
        <v>0</v>
      </c>
      <c r="S20" s="127"/>
      <c r="T20" s="126">
        <v>0</v>
      </c>
      <c r="U20" s="127"/>
      <c r="V20" s="126" t="s">
        <v>9</v>
      </c>
      <c r="W20" s="127"/>
      <c r="X20" s="74">
        <v>0</v>
      </c>
      <c r="Y20" s="74" t="s">
        <v>9</v>
      </c>
      <c r="Z20" s="139">
        <v>0</v>
      </c>
      <c r="AA20" s="140"/>
      <c r="AB20" s="139">
        <v>0</v>
      </c>
      <c r="AC20" s="140"/>
      <c r="AD20" s="139" t="s">
        <v>9</v>
      </c>
      <c r="AE20" s="140"/>
      <c r="AF20" s="1">
        <v>0</v>
      </c>
      <c r="AG20" s="139" t="s">
        <v>9</v>
      </c>
      <c r="AH20" s="140"/>
      <c r="AI20" s="126">
        <v>0</v>
      </c>
      <c r="AJ20" s="128"/>
      <c r="AK20" s="127"/>
      <c r="AL20" s="126">
        <v>0</v>
      </c>
      <c r="AM20" s="127"/>
      <c r="AN20" s="74">
        <v>0</v>
      </c>
      <c r="AO20" s="126">
        <v>0</v>
      </c>
      <c r="AP20" s="128"/>
      <c r="AQ20" s="127"/>
      <c r="AR20" s="126">
        <v>0</v>
      </c>
      <c r="AS20" s="127"/>
      <c r="AT20" s="126">
        <v>0</v>
      </c>
      <c r="AU20" s="127"/>
      <c r="AV20" s="126">
        <v>0</v>
      </c>
      <c r="AW20" s="127"/>
      <c r="AX20" s="126" t="s">
        <v>9</v>
      </c>
      <c r="AY20" s="127"/>
      <c r="AZ20" s="126">
        <v>0</v>
      </c>
      <c r="BA20" s="127"/>
      <c r="BB20" s="241" t="s">
        <v>9</v>
      </c>
      <c r="BC20" s="241"/>
      <c r="BD20" s="139">
        <v>5</v>
      </c>
      <c r="BE20" s="140"/>
      <c r="BF20" s="139">
        <v>0</v>
      </c>
      <c r="BG20" s="173"/>
      <c r="BH20" s="140"/>
      <c r="BI20" s="1" t="s">
        <v>8</v>
      </c>
      <c r="BJ20" s="139">
        <v>300</v>
      </c>
      <c r="BK20" s="173"/>
      <c r="BL20" s="140"/>
      <c r="BM20" s="139" t="s">
        <v>13</v>
      </c>
      <c r="BN20" s="140"/>
      <c r="BO20" s="74">
        <v>0</v>
      </c>
      <c r="BP20" s="126">
        <v>0</v>
      </c>
      <c r="BQ20" s="127"/>
      <c r="BR20" s="126" t="s">
        <v>9</v>
      </c>
      <c r="BS20" s="127"/>
      <c r="BT20" s="126">
        <v>0</v>
      </c>
      <c r="BU20" s="127"/>
      <c r="BV20" s="74" t="s">
        <v>9</v>
      </c>
      <c r="BW20" s="1">
        <v>0</v>
      </c>
      <c r="BX20" s="1">
        <v>0</v>
      </c>
      <c r="BY20" s="1" t="s">
        <v>9</v>
      </c>
      <c r="BZ20" s="1">
        <v>0</v>
      </c>
      <c r="CA20" s="1" t="s">
        <v>9</v>
      </c>
    </row>
    <row r="21" spans="1:79" ht="24" customHeight="1">
      <c r="A21" s="161" t="s">
        <v>111</v>
      </c>
      <c r="B21" s="162"/>
      <c r="C21" s="162"/>
      <c r="D21" s="162"/>
      <c r="E21" s="163"/>
      <c r="F21" s="4">
        <f>SUM(F15:F20)</f>
        <v>205</v>
      </c>
      <c r="G21" s="17">
        <f>SUM(G15:G20)</f>
        <v>7.5</v>
      </c>
      <c r="H21" s="170">
        <f>SUM(H15:H20)</f>
        <v>95</v>
      </c>
      <c r="I21" s="233"/>
      <c r="J21" s="171"/>
      <c r="K21" s="170">
        <f>SUM(K15:K20)</f>
        <v>4.5</v>
      </c>
      <c r="L21" s="171"/>
      <c r="M21" s="95" t="s">
        <v>143</v>
      </c>
      <c r="N21" s="289" t="s">
        <v>20</v>
      </c>
      <c r="O21" s="290"/>
      <c r="P21" s="291"/>
      <c r="Q21" s="95" t="s">
        <v>143</v>
      </c>
      <c r="R21" s="170">
        <f>SUM(R15:R19)</f>
        <v>0</v>
      </c>
      <c r="S21" s="171"/>
      <c r="T21" s="170">
        <f>SUM(T15:T19)</f>
        <v>0</v>
      </c>
      <c r="U21" s="171"/>
      <c r="V21" s="170" t="s">
        <v>143</v>
      </c>
      <c r="W21" s="171"/>
      <c r="X21" s="95" t="s">
        <v>20</v>
      </c>
      <c r="Y21" s="95" t="s">
        <v>143</v>
      </c>
      <c r="Z21" s="234">
        <f>SUM(Z15:Z20)</f>
        <v>0</v>
      </c>
      <c r="AA21" s="235"/>
      <c r="AB21" s="234">
        <v>0</v>
      </c>
      <c r="AC21" s="235"/>
      <c r="AD21" s="145" t="s">
        <v>143</v>
      </c>
      <c r="AE21" s="146"/>
      <c r="AF21" s="34" t="s">
        <v>12</v>
      </c>
      <c r="AG21" s="145" t="s">
        <v>143</v>
      </c>
      <c r="AH21" s="146"/>
      <c r="AI21" s="170">
        <f>SUM(AI15:AI20)</f>
        <v>60</v>
      </c>
      <c r="AJ21" s="233"/>
      <c r="AK21" s="171"/>
      <c r="AL21" s="170">
        <f>SUM(AL15:AL20)</f>
        <v>3</v>
      </c>
      <c r="AM21" s="171"/>
      <c r="AN21" s="95" t="s">
        <v>143</v>
      </c>
      <c r="AO21" s="170" t="s">
        <v>20</v>
      </c>
      <c r="AP21" s="233"/>
      <c r="AQ21" s="171"/>
      <c r="AR21" s="170" t="s">
        <v>143</v>
      </c>
      <c r="AS21" s="171"/>
      <c r="AT21" s="170">
        <f>SUM(AT15:AT20)</f>
        <v>0</v>
      </c>
      <c r="AU21" s="171"/>
      <c r="AV21" s="170">
        <f>SUM(AV15:AV20)</f>
        <v>0</v>
      </c>
      <c r="AW21" s="171"/>
      <c r="AX21" s="170" t="s">
        <v>143</v>
      </c>
      <c r="AY21" s="171"/>
      <c r="AZ21" s="170" t="s">
        <v>20</v>
      </c>
      <c r="BA21" s="171"/>
      <c r="BB21" s="288" t="s">
        <v>143</v>
      </c>
      <c r="BC21" s="288"/>
      <c r="BD21" s="145">
        <f>SUM(BD15:BD20)</f>
        <v>50</v>
      </c>
      <c r="BE21" s="146"/>
      <c r="BF21" s="145">
        <f>SUM(BF15:BF20)</f>
        <v>0</v>
      </c>
      <c r="BG21" s="172"/>
      <c r="BH21" s="146"/>
      <c r="BI21" s="4" t="s">
        <v>143</v>
      </c>
      <c r="BJ21" s="145" t="s">
        <v>20</v>
      </c>
      <c r="BK21" s="172"/>
      <c r="BL21" s="146"/>
      <c r="BM21" s="145" t="s">
        <v>143</v>
      </c>
      <c r="BN21" s="146"/>
      <c r="BO21" s="95">
        <f>SUM(BO15:BO20)</f>
        <v>0</v>
      </c>
      <c r="BP21" s="170">
        <f>SUM(BP15:BP20)</f>
        <v>0</v>
      </c>
      <c r="BQ21" s="171"/>
      <c r="BR21" s="170" t="s">
        <v>143</v>
      </c>
      <c r="BS21" s="171"/>
      <c r="BT21" s="170" t="s">
        <v>20</v>
      </c>
      <c r="BU21" s="171"/>
      <c r="BV21" s="95" t="s">
        <v>143</v>
      </c>
      <c r="BW21" s="4">
        <f>SUM(BW15:BW20)</f>
        <v>0</v>
      </c>
      <c r="BX21" s="4">
        <f>SUM(BX15:BX20)</f>
        <v>0</v>
      </c>
      <c r="BY21" s="4" t="s">
        <v>143</v>
      </c>
      <c r="BZ21" s="4" t="s">
        <v>20</v>
      </c>
      <c r="CA21" s="4" t="s">
        <v>143</v>
      </c>
    </row>
    <row r="22" spans="1:79" ht="24" customHeight="1">
      <c r="A22" s="93"/>
      <c r="B22" s="94"/>
      <c r="C22" s="94"/>
      <c r="D22" s="94"/>
      <c r="E22" s="94"/>
      <c r="F22" s="85"/>
      <c r="G22" s="35"/>
      <c r="H22" s="84"/>
      <c r="I22" s="84"/>
      <c r="J22" s="84"/>
      <c r="K22" s="84"/>
      <c r="L22" s="84"/>
      <c r="M22" s="84"/>
      <c r="N22" s="111"/>
      <c r="O22" s="111"/>
      <c r="P22" s="111"/>
      <c r="Q22" s="84"/>
      <c r="R22" s="84"/>
      <c r="S22" s="84"/>
      <c r="T22" s="84"/>
      <c r="U22" s="84"/>
      <c r="V22" s="84"/>
      <c r="W22" s="84"/>
      <c r="X22" s="84"/>
      <c r="Y22" s="84"/>
      <c r="Z22" s="36"/>
      <c r="AA22" s="36"/>
      <c r="AB22" s="36"/>
      <c r="AC22" s="36"/>
      <c r="AD22" s="85"/>
      <c r="AE22" s="85"/>
      <c r="AF22" s="36"/>
      <c r="AG22" s="85"/>
      <c r="AH22" s="85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4"/>
      <c r="BP22" s="84"/>
      <c r="BQ22" s="84"/>
      <c r="BR22" s="84"/>
      <c r="BS22" s="84"/>
      <c r="BT22" s="84"/>
      <c r="BU22" s="84"/>
      <c r="BV22" s="84"/>
      <c r="BW22" s="85"/>
      <c r="BX22" s="85"/>
      <c r="BY22" s="85"/>
      <c r="BZ22" s="85"/>
      <c r="CA22" s="78"/>
    </row>
    <row r="23" spans="1:79" ht="18" customHeight="1">
      <c r="A23" s="202" t="s">
        <v>45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  <c r="AS23" s="203"/>
      <c r="AT23" s="203"/>
      <c r="AU23" s="203"/>
      <c r="AV23" s="203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203"/>
      <c r="BV23" s="203"/>
      <c r="BW23" s="203"/>
      <c r="BX23" s="203"/>
      <c r="BY23" s="203"/>
      <c r="BZ23" s="203"/>
      <c r="CA23" s="204"/>
    </row>
    <row r="24" spans="1:79" ht="32.450000000000003" customHeight="1">
      <c r="A24" s="2">
        <v>12</v>
      </c>
      <c r="B24" s="15" t="s">
        <v>109</v>
      </c>
      <c r="C24" s="239" t="s">
        <v>167</v>
      </c>
      <c r="D24" s="240"/>
      <c r="E24" s="11" t="s">
        <v>56</v>
      </c>
      <c r="F24" s="1">
        <f>H24+R24+Z24+AI24+AT24+BD24+BO24+BW24</f>
        <v>40</v>
      </c>
      <c r="G24" s="25">
        <f>K24+T24+AB24+AL24+AV24+BF24+BP24+BX24</f>
        <v>1.5</v>
      </c>
      <c r="H24" s="126">
        <v>15</v>
      </c>
      <c r="I24" s="128"/>
      <c r="J24" s="127"/>
      <c r="K24" s="126">
        <v>0.5</v>
      </c>
      <c r="L24" s="127"/>
      <c r="M24" s="74" t="s">
        <v>8</v>
      </c>
      <c r="N24" s="126">
        <v>300</v>
      </c>
      <c r="O24" s="128"/>
      <c r="P24" s="127"/>
      <c r="Q24" s="74" t="s">
        <v>13</v>
      </c>
      <c r="R24" s="126">
        <v>0</v>
      </c>
      <c r="S24" s="127"/>
      <c r="T24" s="126">
        <v>0</v>
      </c>
      <c r="U24" s="127"/>
      <c r="V24" s="126" t="s">
        <v>9</v>
      </c>
      <c r="W24" s="127"/>
      <c r="X24" s="74">
        <v>0</v>
      </c>
      <c r="Y24" s="74" t="s">
        <v>9</v>
      </c>
      <c r="Z24" s="139">
        <v>0</v>
      </c>
      <c r="AA24" s="140"/>
      <c r="AB24" s="139">
        <v>0</v>
      </c>
      <c r="AC24" s="140"/>
      <c r="AD24" s="139" t="s">
        <v>9</v>
      </c>
      <c r="AE24" s="140"/>
      <c r="AF24" s="1">
        <v>0</v>
      </c>
      <c r="AG24" s="139" t="s">
        <v>9</v>
      </c>
      <c r="AH24" s="140"/>
      <c r="AI24" s="126">
        <v>10</v>
      </c>
      <c r="AJ24" s="128"/>
      <c r="AK24" s="127"/>
      <c r="AL24" s="126">
        <v>1</v>
      </c>
      <c r="AM24" s="127"/>
      <c r="AN24" s="74" t="s">
        <v>1</v>
      </c>
      <c r="AO24" s="126">
        <v>25</v>
      </c>
      <c r="AP24" s="128"/>
      <c r="AQ24" s="127"/>
      <c r="AR24" s="126" t="s">
        <v>13</v>
      </c>
      <c r="AS24" s="127"/>
      <c r="AT24" s="126">
        <v>0</v>
      </c>
      <c r="AU24" s="127"/>
      <c r="AV24" s="126">
        <v>0</v>
      </c>
      <c r="AW24" s="127"/>
      <c r="AX24" s="126" t="s">
        <v>9</v>
      </c>
      <c r="AY24" s="127"/>
      <c r="AZ24" s="126">
        <v>0</v>
      </c>
      <c r="BA24" s="127"/>
      <c r="BB24" s="241" t="s">
        <v>9</v>
      </c>
      <c r="BC24" s="241"/>
      <c r="BD24" s="139">
        <v>15</v>
      </c>
      <c r="BE24" s="140"/>
      <c r="BF24" s="139">
        <v>0</v>
      </c>
      <c r="BG24" s="173"/>
      <c r="BH24" s="140"/>
      <c r="BI24" s="1" t="s">
        <v>8</v>
      </c>
      <c r="BJ24" s="139">
        <v>300</v>
      </c>
      <c r="BK24" s="173"/>
      <c r="BL24" s="140"/>
      <c r="BM24" s="139" t="s">
        <v>13</v>
      </c>
      <c r="BN24" s="140"/>
      <c r="BO24" s="74">
        <v>0</v>
      </c>
      <c r="BP24" s="126">
        <v>0</v>
      </c>
      <c r="BQ24" s="127"/>
      <c r="BR24" s="126" t="s">
        <v>9</v>
      </c>
      <c r="BS24" s="127"/>
      <c r="BT24" s="126">
        <v>0</v>
      </c>
      <c r="BU24" s="127"/>
      <c r="BV24" s="74" t="s">
        <v>9</v>
      </c>
      <c r="BW24" s="1">
        <v>0</v>
      </c>
      <c r="BX24" s="1">
        <v>0</v>
      </c>
      <c r="BY24" s="1" t="s">
        <v>9</v>
      </c>
      <c r="BZ24" s="1">
        <v>0</v>
      </c>
      <c r="CA24" s="1" t="s">
        <v>9</v>
      </c>
    </row>
    <row r="25" spans="1:79" ht="28.9" customHeight="1">
      <c r="A25" s="2">
        <v>13</v>
      </c>
      <c r="B25" s="15" t="s">
        <v>109</v>
      </c>
      <c r="C25" s="280" t="s">
        <v>104</v>
      </c>
      <c r="D25" s="281"/>
      <c r="E25" s="3" t="s">
        <v>62</v>
      </c>
      <c r="F25" s="1">
        <f>H25+R25+Z25+AI25+AT25+BD25+BO25+BW25</f>
        <v>40</v>
      </c>
      <c r="G25" s="25">
        <f>K25+T25+AB25+AL25+AV25+BF25+BP25+BX25</f>
        <v>1.5</v>
      </c>
      <c r="H25" s="126">
        <v>15</v>
      </c>
      <c r="I25" s="128"/>
      <c r="J25" s="127"/>
      <c r="K25" s="126">
        <v>0.5</v>
      </c>
      <c r="L25" s="127"/>
      <c r="M25" s="74" t="s">
        <v>8</v>
      </c>
      <c r="N25" s="126">
        <v>300</v>
      </c>
      <c r="O25" s="128"/>
      <c r="P25" s="127"/>
      <c r="Q25" s="74" t="s">
        <v>13</v>
      </c>
      <c r="R25" s="126">
        <v>0</v>
      </c>
      <c r="S25" s="127"/>
      <c r="T25" s="126">
        <v>0</v>
      </c>
      <c r="U25" s="127"/>
      <c r="V25" s="126" t="s">
        <v>9</v>
      </c>
      <c r="W25" s="127"/>
      <c r="X25" s="74">
        <v>0</v>
      </c>
      <c r="Y25" s="74" t="s">
        <v>9</v>
      </c>
      <c r="Z25" s="139">
        <v>0</v>
      </c>
      <c r="AA25" s="140"/>
      <c r="AB25" s="139">
        <v>0</v>
      </c>
      <c r="AC25" s="140"/>
      <c r="AD25" s="139">
        <v>0</v>
      </c>
      <c r="AE25" s="140"/>
      <c r="AF25" s="1">
        <v>0</v>
      </c>
      <c r="AG25" s="139">
        <v>0</v>
      </c>
      <c r="AH25" s="140"/>
      <c r="AI25" s="126">
        <v>10</v>
      </c>
      <c r="AJ25" s="128"/>
      <c r="AK25" s="127"/>
      <c r="AL25" s="126">
        <v>1</v>
      </c>
      <c r="AM25" s="127"/>
      <c r="AN25" s="74" t="s">
        <v>1</v>
      </c>
      <c r="AO25" s="126">
        <v>25</v>
      </c>
      <c r="AP25" s="128"/>
      <c r="AQ25" s="127"/>
      <c r="AR25" s="126" t="s">
        <v>13</v>
      </c>
      <c r="AS25" s="127"/>
      <c r="AT25" s="126">
        <v>0</v>
      </c>
      <c r="AU25" s="127"/>
      <c r="AV25" s="126">
        <v>0</v>
      </c>
      <c r="AW25" s="127"/>
      <c r="AX25" s="126" t="s">
        <v>9</v>
      </c>
      <c r="AY25" s="127"/>
      <c r="AZ25" s="126">
        <v>0</v>
      </c>
      <c r="BA25" s="127"/>
      <c r="BB25" s="241" t="s">
        <v>9</v>
      </c>
      <c r="BC25" s="241"/>
      <c r="BD25" s="139">
        <v>15</v>
      </c>
      <c r="BE25" s="140"/>
      <c r="BF25" s="139">
        <v>0</v>
      </c>
      <c r="BG25" s="173"/>
      <c r="BH25" s="140"/>
      <c r="BI25" s="1" t="s">
        <v>8</v>
      </c>
      <c r="BJ25" s="139">
        <v>300</v>
      </c>
      <c r="BK25" s="173"/>
      <c r="BL25" s="140"/>
      <c r="BM25" s="139" t="s">
        <v>13</v>
      </c>
      <c r="BN25" s="140"/>
      <c r="BO25" s="74">
        <v>0</v>
      </c>
      <c r="BP25" s="126">
        <v>0</v>
      </c>
      <c r="BQ25" s="127"/>
      <c r="BR25" s="126" t="s">
        <v>9</v>
      </c>
      <c r="BS25" s="127"/>
      <c r="BT25" s="126">
        <v>0</v>
      </c>
      <c r="BU25" s="127"/>
      <c r="BV25" s="74" t="s">
        <v>9</v>
      </c>
      <c r="BW25" s="1">
        <v>0</v>
      </c>
      <c r="BX25" s="1">
        <v>0</v>
      </c>
      <c r="BY25" s="1" t="s">
        <v>9</v>
      </c>
      <c r="BZ25" s="1">
        <v>0</v>
      </c>
      <c r="CA25" s="1" t="s">
        <v>9</v>
      </c>
    </row>
    <row r="26" spans="1:79" ht="29.25" customHeight="1">
      <c r="A26" s="2">
        <v>14</v>
      </c>
      <c r="B26" s="15" t="s">
        <v>109</v>
      </c>
      <c r="C26" s="280" t="s">
        <v>37</v>
      </c>
      <c r="D26" s="366"/>
      <c r="E26" s="3" t="s">
        <v>77</v>
      </c>
      <c r="F26" s="1">
        <f>H26+R26+Z26+AI26+AT26+BD26+BO26+BW26</f>
        <v>25</v>
      </c>
      <c r="G26" s="25">
        <f>K26+T26+AB26+AL26+AV26+BF26+BP26+BX26</f>
        <v>1</v>
      </c>
      <c r="H26" s="126">
        <v>10</v>
      </c>
      <c r="I26" s="128"/>
      <c r="J26" s="127"/>
      <c r="K26" s="126">
        <v>0.5</v>
      </c>
      <c r="L26" s="127"/>
      <c r="M26" s="74" t="s">
        <v>8</v>
      </c>
      <c r="N26" s="126">
        <v>300</v>
      </c>
      <c r="O26" s="128"/>
      <c r="P26" s="127"/>
      <c r="Q26" s="74" t="s">
        <v>13</v>
      </c>
      <c r="R26" s="126">
        <v>0</v>
      </c>
      <c r="S26" s="127"/>
      <c r="T26" s="126">
        <v>0</v>
      </c>
      <c r="U26" s="127"/>
      <c r="V26" s="126" t="s">
        <v>9</v>
      </c>
      <c r="W26" s="127"/>
      <c r="X26" s="74">
        <v>0</v>
      </c>
      <c r="Y26" s="74" t="s">
        <v>9</v>
      </c>
      <c r="Z26" s="139">
        <v>0</v>
      </c>
      <c r="AA26" s="140"/>
      <c r="AB26" s="139">
        <v>0</v>
      </c>
      <c r="AC26" s="140"/>
      <c r="AD26" s="139" t="s">
        <v>9</v>
      </c>
      <c r="AE26" s="140"/>
      <c r="AF26" s="1">
        <v>0</v>
      </c>
      <c r="AG26" s="139" t="s">
        <v>9</v>
      </c>
      <c r="AH26" s="140"/>
      <c r="AI26" s="126">
        <v>5</v>
      </c>
      <c r="AJ26" s="128"/>
      <c r="AK26" s="127"/>
      <c r="AL26" s="126">
        <v>0.5</v>
      </c>
      <c r="AM26" s="127"/>
      <c r="AN26" s="74" t="s">
        <v>1</v>
      </c>
      <c r="AO26" s="126">
        <v>25</v>
      </c>
      <c r="AP26" s="128"/>
      <c r="AQ26" s="127"/>
      <c r="AR26" s="126" t="s">
        <v>13</v>
      </c>
      <c r="AS26" s="127"/>
      <c r="AT26" s="126">
        <v>0</v>
      </c>
      <c r="AU26" s="127"/>
      <c r="AV26" s="126">
        <v>0</v>
      </c>
      <c r="AW26" s="127"/>
      <c r="AX26" s="126" t="s">
        <v>9</v>
      </c>
      <c r="AY26" s="127"/>
      <c r="AZ26" s="126">
        <v>0</v>
      </c>
      <c r="BA26" s="127"/>
      <c r="BB26" s="241" t="s">
        <v>9</v>
      </c>
      <c r="BC26" s="241"/>
      <c r="BD26" s="139">
        <v>10</v>
      </c>
      <c r="BE26" s="140"/>
      <c r="BF26" s="139">
        <v>0</v>
      </c>
      <c r="BG26" s="173"/>
      <c r="BH26" s="140"/>
      <c r="BI26" s="1" t="s">
        <v>8</v>
      </c>
      <c r="BJ26" s="139">
        <v>300</v>
      </c>
      <c r="BK26" s="173"/>
      <c r="BL26" s="140"/>
      <c r="BM26" s="139" t="s">
        <v>13</v>
      </c>
      <c r="BN26" s="140"/>
      <c r="BO26" s="74">
        <v>0</v>
      </c>
      <c r="BP26" s="126">
        <v>0</v>
      </c>
      <c r="BQ26" s="127"/>
      <c r="BR26" s="126">
        <v>0</v>
      </c>
      <c r="BS26" s="127"/>
      <c r="BT26" s="126">
        <v>0</v>
      </c>
      <c r="BU26" s="127"/>
      <c r="BV26" s="74">
        <v>0</v>
      </c>
      <c r="BW26" s="1">
        <v>0</v>
      </c>
      <c r="BX26" s="1">
        <v>0</v>
      </c>
      <c r="BY26" s="1" t="s">
        <v>9</v>
      </c>
      <c r="BZ26" s="1">
        <v>0</v>
      </c>
      <c r="CA26" s="1" t="s">
        <v>9</v>
      </c>
    </row>
    <row r="27" spans="1:79" ht="20.100000000000001" customHeight="1">
      <c r="A27" s="2">
        <v>15</v>
      </c>
      <c r="B27" s="15" t="s">
        <v>109</v>
      </c>
      <c r="C27" s="280" t="s">
        <v>69</v>
      </c>
      <c r="D27" s="281"/>
      <c r="E27" s="3" t="s">
        <v>49</v>
      </c>
      <c r="F27" s="1">
        <v>190</v>
      </c>
      <c r="G27" s="25">
        <f>K27+T27+AB27+AL27+AV27+BF27+BP27+BX27</f>
        <v>7</v>
      </c>
      <c r="H27" s="126">
        <v>30</v>
      </c>
      <c r="I27" s="128"/>
      <c r="J27" s="127"/>
      <c r="K27" s="126">
        <v>1</v>
      </c>
      <c r="L27" s="127"/>
      <c r="M27" s="74" t="s">
        <v>8</v>
      </c>
      <c r="N27" s="126">
        <v>300</v>
      </c>
      <c r="O27" s="128"/>
      <c r="P27" s="127"/>
      <c r="Q27" s="74" t="s">
        <v>13</v>
      </c>
      <c r="R27" s="126">
        <v>0</v>
      </c>
      <c r="S27" s="127"/>
      <c r="T27" s="126">
        <v>0</v>
      </c>
      <c r="U27" s="127"/>
      <c r="V27" s="126" t="s">
        <v>9</v>
      </c>
      <c r="W27" s="127"/>
      <c r="X27" s="74">
        <v>0</v>
      </c>
      <c r="Y27" s="74" t="s">
        <v>9</v>
      </c>
      <c r="Z27" s="139">
        <v>120</v>
      </c>
      <c r="AA27" s="140"/>
      <c r="AB27" s="139">
        <v>6</v>
      </c>
      <c r="AC27" s="140"/>
      <c r="AD27" s="139" t="s">
        <v>8</v>
      </c>
      <c r="AE27" s="140"/>
      <c r="AF27" s="1">
        <v>8</v>
      </c>
      <c r="AG27" s="139" t="s">
        <v>13</v>
      </c>
      <c r="AH27" s="140"/>
      <c r="AI27" s="126">
        <v>0</v>
      </c>
      <c r="AJ27" s="128"/>
      <c r="AK27" s="127"/>
      <c r="AL27" s="126">
        <v>0</v>
      </c>
      <c r="AM27" s="127"/>
      <c r="AN27" s="74" t="s">
        <v>9</v>
      </c>
      <c r="AO27" s="126">
        <v>0</v>
      </c>
      <c r="AP27" s="128"/>
      <c r="AQ27" s="127"/>
      <c r="AR27" s="126" t="s">
        <v>9</v>
      </c>
      <c r="AS27" s="127"/>
      <c r="AT27" s="126">
        <v>0</v>
      </c>
      <c r="AU27" s="127"/>
      <c r="AV27" s="126">
        <v>0</v>
      </c>
      <c r="AW27" s="127"/>
      <c r="AX27" s="126" t="s">
        <v>9</v>
      </c>
      <c r="AY27" s="127"/>
      <c r="AZ27" s="126">
        <v>0</v>
      </c>
      <c r="BA27" s="127"/>
      <c r="BB27" s="241" t="s">
        <v>9</v>
      </c>
      <c r="BC27" s="241"/>
      <c r="BD27" s="139">
        <v>40</v>
      </c>
      <c r="BE27" s="140"/>
      <c r="BF27" s="139">
        <v>0</v>
      </c>
      <c r="BG27" s="173"/>
      <c r="BH27" s="140"/>
      <c r="BI27" s="1" t="s">
        <v>8</v>
      </c>
      <c r="BJ27" s="139">
        <v>300</v>
      </c>
      <c r="BK27" s="173"/>
      <c r="BL27" s="140"/>
      <c r="BM27" s="139" t="s">
        <v>13</v>
      </c>
      <c r="BN27" s="140"/>
      <c r="BO27" s="74">
        <v>0</v>
      </c>
      <c r="BP27" s="126">
        <v>0</v>
      </c>
      <c r="BQ27" s="127"/>
      <c r="BR27" s="126" t="s">
        <v>9</v>
      </c>
      <c r="BS27" s="127"/>
      <c r="BT27" s="126">
        <v>0</v>
      </c>
      <c r="BU27" s="127"/>
      <c r="BV27" s="74" t="s">
        <v>9</v>
      </c>
      <c r="BW27" s="1">
        <v>0</v>
      </c>
      <c r="BX27" s="1">
        <v>0</v>
      </c>
      <c r="BY27" s="1" t="s">
        <v>9</v>
      </c>
      <c r="BZ27" s="1">
        <v>0</v>
      </c>
      <c r="CA27" s="1" t="s">
        <v>9</v>
      </c>
    </row>
    <row r="28" spans="1:79" ht="27.75" customHeight="1">
      <c r="A28" s="244" t="s">
        <v>27</v>
      </c>
      <c r="B28" s="245"/>
      <c r="C28" s="245"/>
      <c r="D28" s="245"/>
      <c r="E28" s="246"/>
      <c r="F28" s="4">
        <f>SUM(F24:F27)</f>
        <v>295</v>
      </c>
      <c r="G28" s="17">
        <f>SUM(G24:G27)</f>
        <v>11</v>
      </c>
      <c r="H28" s="170">
        <f>SUM(H24:H27)</f>
        <v>70</v>
      </c>
      <c r="I28" s="233"/>
      <c r="J28" s="171"/>
      <c r="K28" s="170">
        <f>SUM(K24:K27)</f>
        <v>2.5</v>
      </c>
      <c r="L28" s="171"/>
      <c r="M28" s="95" t="s">
        <v>143</v>
      </c>
      <c r="N28" s="170" t="s">
        <v>20</v>
      </c>
      <c r="O28" s="233"/>
      <c r="P28" s="171"/>
      <c r="Q28" s="95" t="s">
        <v>143</v>
      </c>
      <c r="R28" s="170">
        <f>SUM(R24:R27)</f>
        <v>0</v>
      </c>
      <c r="S28" s="171"/>
      <c r="T28" s="170">
        <f>SUM(T20:T27)</f>
        <v>0</v>
      </c>
      <c r="U28" s="171"/>
      <c r="V28" s="170" t="s">
        <v>143</v>
      </c>
      <c r="W28" s="171"/>
      <c r="X28" s="95" t="s">
        <v>20</v>
      </c>
      <c r="Y28" s="95" t="s">
        <v>143</v>
      </c>
      <c r="Z28" s="145">
        <f>SUM(Z24:Z27)</f>
        <v>120</v>
      </c>
      <c r="AA28" s="146"/>
      <c r="AB28" s="145">
        <f>SUM(AB24:AB27)</f>
        <v>6</v>
      </c>
      <c r="AC28" s="146"/>
      <c r="AD28" s="145" t="s">
        <v>143</v>
      </c>
      <c r="AE28" s="146"/>
      <c r="AF28" s="4" t="s">
        <v>20</v>
      </c>
      <c r="AG28" s="145" t="s">
        <v>143</v>
      </c>
      <c r="AH28" s="146"/>
      <c r="AI28" s="170">
        <f>SUM(AI24:AI27)</f>
        <v>25</v>
      </c>
      <c r="AJ28" s="233"/>
      <c r="AK28" s="171"/>
      <c r="AL28" s="170">
        <f>SUM(AL24:AL27)</f>
        <v>2.5</v>
      </c>
      <c r="AM28" s="171"/>
      <c r="AN28" s="95" t="s">
        <v>143</v>
      </c>
      <c r="AO28" s="170" t="s">
        <v>20</v>
      </c>
      <c r="AP28" s="233"/>
      <c r="AQ28" s="171"/>
      <c r="AR28" s="170" t="s">
        <v>143</v>
      </c>
      <c r="AS28" s="171"/>
      <c r="AT28" s="170">
        <f>SUM(AT20:AT27)</f>
        <v>0</v>
      </c>
      <c r="AU28" s="171"/>
      <c r="AV28" s="170">
        <f>SUM(AV20:AV27)</f>
        <v>0</v>
      </c>
      <c r="AW28" s="171"/>
      <c r="AX28" s="170" t="s">
        <v>143</v>
      </c>
      <c r="AY28" s="171"/>
      <c r="AZ28" s="170">
        <f>SUM(AZ20:AZ27)</f>
        <v>0</v>
      </c>
      <c r="BA28" s="171"/>
      <c r="BB28" s="288" t="s">
        <v>143</v>
      </c>
      <c r="BC28" s="288"/>
      <c r="BD28" s="145">
        <f>SUM(BD24:BD27)</f>
        <v>80</v>
      </c>
      <c r="BE28" s="146"/>
      <c r="BF28" s="145">
        <f>SUM(BF20:BF27)</f>
        <v>0</v>
      </c>
      <c r="BG28" s="172"/>
      <c r="BH28" s="146"/>
      <c r="BI28" s="4" t="s">
        <v>143</v>
      </c>
      <c r="BJ28" s="145">
        <v>0</v>
      </c>
      <c r="BK28" s="172"/>
      <c r="BL28" s="146"/>
      <c r="BM28" s="145" t="s">
        <v>143</v>
      </c>
      <c r="BN28" s="146"/>
      <c r="BO28" s="95">
        <f>SUM(BO24:BO27)</f>
        <v>0</v>
      </c>
      <c r="BP28" s="170">
        <f>SUM(BP24:BP27)</f>
        <v>0</v>
      </c>
      <c r="BQ28" s="171"/>
      <c r="BR28" s="170" t="s">
        <v>143</v>
      </c>
      <c r="BS28" s="171"/>
      <c r="BT28" s="170">
        <f>SUM(BT20:BT27)</f>
        <v>0</v>
      </c>
      <c r="BU28" s="171"/>
      <c r="BV28" s="95" t="s">
        <v>143</v>
      </c>
      <c r="BW28" s="4">
        <f>SUM(BW24:BW27)</f>
        <v>0</v>
      </c>
      <c r="BX28" s="4">
        <f>SUM(BX24:BX27)</f>
        <v>0</v>
      </c>
      <c r="BY28" s="4" t="s">
        <v>143</v>
      </c>
      <c r="BZ28" s="4">
        <f>SUM(BZ20:BZ27)</f>
        <v>0</v>
      </c>
      <c r="CA28" s="4" t="s">
        <v>143</v>
      </c>
    </row>
    <row r="29" spans="1:79" ht="11.25" customHeight="1">
      <c r="A29" s="202" t="s">
        <v>36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3"/>
      <c r="AM29" s="203"/>
      <c r="AN29" s="203"/>
      <c r="AO29" s="203"/>
      <c r="AP29" s="203"/>
      <c r="AQ29" s="203"/>
      <c r="AR29" s="203"/>
      <c r="AS29" s="203"/>
      <c r="AT29" s="203"/>
      <c r="AU29" s="203"/>
      <c r="AV29" s="203"/>
      <c r="AW29" s="203"/>
      <c r="AX29" s="203"/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3"/>
      <c r="BS29" s="203"/>
      <c r="BT29" s="203"/>
      <c r="BU29" s="203"/>
      <c r="BV29" s="203"/>
      <c r="BW29" s="203"/>
      <c r="BX29" s="203"/>
      <c r="BY29" s="203"/>
      <c r="BZ29" s="203"/>
      <c r="CA29" s="204"/>
    </row>
    <row r="30" spans="1:79" ht="32.450000000000003" customHeight="1">
      <c r="A30" s="2">
        <v>16</v>
      </c>
      <c r="B30" s="12" t="s">
        <v>109</v>
      </c>
      <c r="C30" s="137" t="s">
        <v>145</v>
      </c>
      <c r="D30" s="138"/>
      <c r="E30" s="11" t="s">
        <v>56</v>
      </c>
      <c r="F30" s="1">
        <f>H30+R30+Z30+AI30+AT30+BD30+BO30+BW30</f>
        <v>4</v>
      </c>
      <c r="G30" s="25">
        <f>K30+T30+AB30+AL30+AV30+BF30+BP30+BX30</f>
        <v>0</v>
      </c>
      <c r="H30" s="126">
        <v>4</v>
      </c>
      <c r="I30" s="128"/>
      <c r="J30" s="127"/>
      <c r="K30" s="126">
        <v>0</v>
      </c>
      <c r="L30" s="127"/>
      <c r="M30" s="74" t="s">
        <v>8</v>
      </c>
      <c r="N30" s="126">
        <v>300</v>
      </c>
      <c r="O30" s="128"/>
      <c r="P30" s="127"/>
      <c r="Q30" s="74" t="s">
        <v>13</v>
      </c>
      <c r="R30" s="126">
        <v>0</v>
      </c>
      <c r="S30" s="127"/>
      <c r="T30" s="126">
        <v>0</v>
      </c>
      <c r="U30" s="127"/>
      <c r="V30" s="126" t="s">
        <v>9</v>
      </c>
      <c r="W30" s="127"/>
      <c r="X30" s="74">
        <v>0</v>
      </c>
      <c r="Y30" s="74" t="s">
        <v>9</v>
      </c>
      <c r="Z30" s="139">
        <v>0</v>
      </c>
      <c r="AA30" s="140"/>
      <c r="AB30" s="139">
        <v>0</v>
      </c>
      <c r="AC30" s="140"/>
      <c r="AD30" s="139" t="s">
        <v>9</v>
      </c>
      <c r="AE30" s="140"/>
      <c r="AF30" s="1">
        <v>0</v>
      </c>
      <c r="AG30" s="139" t="s">
        <v>9</v>
      </c>
      <c r="AH30" s="140"/>
      <c r="AI30" s="126">
        <v>0</v>
      </c>
      <c r="AJ30" s="128"/>
      <c r="AK30" s="127"/>
      <c r="AL30" s="126">
        <v>0</v>
      </c>
      <c r="AM30" s="127"/>
      <c r="AN30" s="74" t="s">
        <v>9</v>
      </c>
      <c r="AO30" s="126">
        <v>0</v>
      </c>
      <c r="AP30" s="128"/>
      <c r="AQ30" s="127"/>
      <c r="AR30" s="126" t="s">
        <v>9</v>
      </c>
      <c r="AS30" s="127"/>
      <c r="AT30" s="126">
        <v>0</v>
      </c>
      <c r="AU30" s="127"/>
      <c r="AV30" s="126">
        <v>0</v>
      </c>
      <c r="AW30" s="127"/>
      <c r="AX30" s="126" t="s">
        <v>9</v>
      </c>
      <c r="AY30" s="127"/>
      <c r="AZ30" s="126">
        <v>0</v>
      </c>
      <c r="BA30" s="127"/>
      <c r="BB30" s="241" t="s">
        <v>9</v>
      </c>
      <c r="BC30" s="241"/>
      <c r="BD30" s="139">
        <v>0</v>
      </c>
      <c r="BE30" s="140"/>
      <c r="BF30" s="139">
        <v>0</v>
      </c>
      <c r="BG30" s="173"/>
      <c r="BH30" s="140"/>
      <c r="BI30" s="1" t="s">
        <v>9</v>
      </c>
      <c r="BJ30" s="139">
        <v>0</v>
      </c>
      <c r="BK30" s="173"/>
      <c r="BL30" s="140"/>
      <c r="BM30" s="139" t="s">
        <v>9</v>
      </c>
      <c r="BN30" s="140"/>
      <c r="BO30" s="74">
        <v>0</v>
      </c>
      <c r="BP30" s="126">
        <v>0</v>
      </c>
      <c r="BQ30" s="127"/>
      <c r="BR30" s="126" t="s">
        <v>9</v>
      </c>
      <c r="BS30" s="127"/>
      <c r="BT30" s="126">
        <v>0</v>
      </c>
      <c r="BU30" s="127"/>
      <c r="BV30" s="74" t="s">
        <v>9</v>
      </c>
      <c r="BW30" s="1">
        <v>0</v>
      </c>
      <c r="BX30" s="1">
        <v>0</v>
      </c>
      <c r="BY30" s="1" t="s">
        <v>9</v>
      </c>
      <c r="BZ30" s="1">
        <v>0</v>
      </c>
      <c r="CA30" s="1" t="s">
        <v>9</v>
      </c>
    </row>
    <row r="31" spans="1:79" ht="27" customHeight="1">
      <c r="A31" s="37">
        <v>17</v>
      </c>
      <c r="B31" s="12" t="s">
        <v>109</v>
      </c>
      <c r="C31" s="137" t="s">
        <v>14</v>
      </c>
      <c r="D31" s="138"/>
      <c r="E31" s="3" t="s">
        <v>15</v>
      </c>
      <c r="F31" s="1">
        <v>20</v>
      </c>
      <c r="G31" s="25">
        <f>K31+T31+AB31+AL31+AV31+BF31+BP31+BX31</f>
        <v>0</v>
      </c>
      <c r="H31" s="126">
        <v>0</v>
      </c>
      <c r="I31" s="128"/>
      <c r="J31" s="127"/>
      <c r="K31" s="126">
        <v>0</v>
      </c>
      <c r="L31" s="127"/>
      <c r="M31" s="74" t="s">
        <v>9</v>
      </c>
      <c r="N31" s="126">
        <v>0</v>
      </c>
      <c r="O31" s="128"/>
      <c r="P31" s="127"/>
      <c r="Q31" s="74" t="s">
        <v>9</v>
      </c>
      <c r="R31" s="126">
        <v>0</v>
      </c>
      <c r="S31" s="127"/>
      <c r="T31" s="126">
        <v>0</v>
      </c>
      <c r="U31" s="127"/>
      <c r="V31" s="126" t="s">
        <v>9</v>
      </c>
      <c r="W31" s="127"/>
      <c r="X31" s="74">
        <v>0</v>
      </c>
      <c r="Y31" s="74" t="s">
        <v>9</v>
      </c>
      <c r="Z31" s="139">
        <v>20</v>
      </c>
      <c r="AA31" s="140"/>
      <c r="AB31" s="139">
        <v>0</v>
      </c>
      <c r="AC31" s="140"/>
      <c r="AD31" s="139" t="s">
        <v>8</v>
      </c>
      <c r="AE31" s="140"/>
      <c r="AF31" s="1">
        <v>20</v>
      </c>
      <c r="AG31" s="139" t="s">
        <v>7</v>
      </c>
      <c r="AH31" s="140"/>
      <c r="AI31" s="126">
        <v>0</v>
      </c>
      <c r="AJ31" s="128"/>
      <c r="AK31" s="127"/>
      <c r="AL31" s="126">
        <v>0</v>
      </c>
      <c r="AM31" s="127"/>
      <c r="AN31" s="74" t="s">
        <v>9</v>
      </c>
      <c r="AO31" s="126">
        <v>0</v>
      </c>
      <c r="AP31" s="128"/>
      <c r="AQ31" s="127"/>
      <c r="AR31" s="126" t="s">
        <v>9</v>
      </c>
      <c r="AS31" s="127"/>
      <c r="AT31" s="126">
        <v>0</v>
      </c>
      <c r="AU31" s="127"/>
      <c r="AV31" s="126">
        <v>0</v>
      </c>
      <c r="AW31" s="127"/>
      <c r="AX31" s="126" t="s">
        <v>9</v>
      </c>
      <c r="AY31" s="127"/>
      <c r="AZ31" s="126">
        <v>0</v>
      </c>
      <c r="BA31" s="127"/>
      <c r="BB31" s="241" t="s">
        <v>9</v>
      </c>
      <c r="BC31" s="241"/>
      <c r="BD31" s="139">
        <v>0</v>
      </c>
      <c r="BE31" s="140"/>
      <c r="BF31" s="139">
        <v>0</v>
      </c>
      <c r="BG31" s="173"/>
      <c r="BH31" s="140"/>
      <c r="BI31" s="1" t="s">
        <v>9</v>
      </c>
      <c r="BJ31" s="139">
        <v>0</v>
      </c>
      <c r="BK31" s="173"/>
      <c r="BL31" s="140"/>
      <c r="BM31" s="139" t="s">
        <v>9</v>
      </c>
      <c r="BN31" s="140"/>
      <c r="BO31" s="74">
        <v>0</v>
      </c>
      <c r="BP31" s="126">
        <v>0</v>
      </c>
      <c r="BQ31" s="127"/>
      <c r="BR31" s="126" t="s">
        <v>9</v>
      </c>
      <c r="BS31" s="127"/>
      <c r="BT31" s="126">
        <v>0</v>
      </c>
      <c r="BU31" s="127"/>
      <c r="BV31" s="74" t="s">
        <v>9</v>
      </c>
      <c r="BW31" s="1">
        <v>0</v>
      </c>
      <c r="BX31" s="1">
        <v>0</v>
      </c>
      <c r="BY31" s="1" t="s">
        <v>9</v>
      </c>
      <c r="BZ31" s="1">
        <v>0</v>
      </c>
      <c r="CA31" s="1" t="s">
        <v>9</v>
      </c>
    </row>
    <row r="32" spans="1:79" ht="14.1" customHeight="1">
      <c r="A32" s="161" t="s">
        <v>25</v>
      </c>
      <c r="B32" s="162"/>
      <c r="C32" s="162"/>
      <c r="D32" s="162"/>
      <c r="E32" s="163"/>
      <c r="F32" s="4">
        <f>SUM(F30:F31)</f>
        <v>24</v>
      </c>
      <c r="G32" s="17">
        <f>SUM(G30)</f>
        <v>0</v>
      </c>
      <c r="H32" s="170">
        <f>SUM(H30:H31)</f>
        <v>4</v>
      </c>
      <c r="I32" s="233"/>
      <c r="J32" s="171"/>
      <c r="K32" s="170">
        <f>SUM(K30)</f>
        <v>0</v>
      </c>
      <c r="L32" s="171"/>
      <c r="M32" s="95" t="s">
        <v>143</v>
      </c>
      <c r="N32" s="170" t="s">
        <v>20</v>
      </c>
      <c r="O32" s="233"/>
      <c r="P32" s="171"/>
      <c r="Q32" s="95" t="s">
        <v>143</v>
      </c>
      <c r="R32" s="170">
        <f>SUM(R30)</f>
        <v>0</v>
      </c>
      <c r="S32" s="171"/>
      <c r="T32" s="170">
        <f>SUM(T30)</f>
        <v>0</v>
      </c>
      <c r="U32" s="171"/>
      <c r="V32" s="170" t="s">
        <v>143</v>
      </c>
      <c r="W32" s="171"/>
      <c r="X32" s="95" t="s">
        <v>20</v>
      </c>
      <c r="Y32" s="95" t="s">
        <v>143</v>
      </c>
      <c r="Z32" s="145">
        <f>SUM(Z30:Z31)</f>
        <v>20</v>
      </c>
      <c r="AA32" s="146"/>
      <c r="AB32" s="145">
        <f>SUM(AB30)</f>
        <v>0</v>
      </c>
      <c r="AC32" s="146"/>
      <c r="AD32" s="145" t="s">
        <v>143</v>
      </c>
      <c r="AE32" s="146"/>
      <c r="AF32" s="4" t="s">
        <v>20</v>
      </c>
      <c r="AG32" s="145" t="s">
        <v>143</v>
      </c>
      <c r="AH32" s="146"/>
      <c r="AI32" s="170">
        <f>SUM(AI30)</f>
        <v>0</v>
      </c>
      <c r="AJ32" s="233"/>
      <c r="AK32" s="171"/>
      <c r="AL32" s="170">
        <f>SUM(AL30)</f>
        <v>0</v>
      </c>
      <c r="AM32" s="171"/>
      <c r="AN32" s="95" t="s">
        <v>143</v>
      </c>
      <c r="AO32" s="170" t="s">
        <v>20</v>
      </c>
      <c r="AP32" s="233"/>
      <c r="AQ32" s="171"/>
      <c r="AR32" s="170" t="s">
        <v>143</v>
      </c>
      <c r="AS32" s="171"/>
      <c r="AT32" s="170">
        <f>SUM(AT30)</f>
        <v>0</v>
      </c>
      <c r="AU32" s="171"/>
      <c r="AV32" s="170">
        <f>SUM(AV30)</f>
        <v>0</v>
      </c>
      <c r="AW32" s="171"/>
      <c r="AX32" s="170" t="s">
        <v>143</v>
      </c>
      <c r="AY32" s="171"/>
      <c r="AZ32" s="170" t="s">
        <v>20</v>
      </c>
      <c r="BA32" s="171"/>
      <c r="BB32" s="288" t="s">
        <v>143</v>
      </c>
      <c r="BC32" s="288"/>
      <c r="BD32" s="145">
        <f>SUM(BD30)</f>
        <v>0</v>
      </c>
      <c r="BE32" s="146"/>
      <c r="BF32" s="145">
        <f>SUM(BF30)</f>
        <v>0</v>
      </c>
      <c r="BG32" s="172"/>
      <c r="BH32" s="146"/>
      <c r="BI32" s="4" t="s">
        <v>143</v>
      </c>
      <c r="BJ32" s="145" t="s">
        <v>20</v>
      </c>
      <c r="BK32" s="172"/>
      <c r="BL32" s="146"/>
      <c r="BM32" s="145" t="s">
        <v>143</v>
      </c>
      <c r="BN32" s="146"/>
      <c r="BO32" s="95">
        <f>SUM(BO30)</f>
        <v>0</v>
      </c>
      <c r="BP32" s="170">
        <f>SUM(BP30)</f>
        <v>0</v>
      </c>
      <c r="BQ32" s="171"/>
      <c r="BR32" s="170" t="s">
        <v>143</v>
      </c>
      <c r="BS32" s="171"/>
      <c r="BT32" s="170" t="s">
        <v>20</v>
      </c>
      <c r="BU32" s="171"/>
      <c r="BV32" s="95" t="s">
        <v>143</v>
      </c>
      <c r="BW32" s="4">
        <f>SUM(BW30)</f>
        <v>0</v>
      </c>
      <c r="BX32" s="4">
        <f>SUM(BX30)</f>
        <v>0</v>
      </c>
      <c r="BY32" s="4" t="s">
        <v>143</v>
      </c>
      <c r="BZ32" s="4" t="s">
        <v>20</v>
      </c>
      <c r="CA32" s="4" t="s">
        <v>143</v>
      </c>
    </row>
    <row r="33" spans="1:79" ht="33.75" customHeight="1">
      <c r="A33" s="155" t="s">
        <v>146</v>
      </c>
      <c r="B33" s="156"/>
      <c r="C33" s="156"/>
      <c r="D33" s="156"/>
      <c r="E33" s="157"/>
      <c r="F33" s="5">
        <f>F13+F21+F28+F32</f>
        <v>759</v>
      </c>
      <c r="G33" s="18">
        <f>G28+G21+G13+G32</f>
        <v>28</v>
      </c>
      <c r="H33" s="153">
        <f>H13+H21+H28+H32</f>
        <v>269</v>
      </c>
      <c r="I33" s="179"/>
      <c r="J33" s="154"/>
      <c r="K33" s="153">
        <f>K13+K21+K28+K32</f>
        <v>12.5</v>
      </c>
      <c r="L33" s="154"/>
      <c r="M33" s="5" t="s">
        <v>143</v>
      </c>
      <c r="N33" s="153" t="s">
        <v>20</v>
      </c>
      <c r="O33" s="179"/>
      <c r="P33" s="154"/>
      <c r="Q33" s="95" t="s">
        <v>143</v>
      </c>
      <c r="R33" s="153">
        <f>R13+R21+R28</f>
        <v>0</v>
      </c>
      <c r="S33" s="154"/>
      <c r="T33" s="153">
        <f>T13+T21+T28</f>
        <v>0</v>
      </c>
      <c r="U33" s="154"/>
      <c r="V33" s="153" t="s">
        <v>143</v>
      </c>
      <c r="W33" s="154"/>
      <c r="X33" s="5" t="s">
        <v>20</v>
      </c>
      <c r="Y33" s="95" t="s">
        <v>143</v>
      </c>
      <c r="Z33" s="153">
        <f>Z13+Z21+Z28+Z32</f>
        <v>140</v>
      </c>
      <c r="AA33" s="154"/>
      <c r="AB33" s="153">
        <f>AB13+AB21+AB28+AB32</f>
        <v>6</v>
      </c>
      <c r="AC33" s="154"/>
      <c r="AD33" s="153" t="s">
        <v>143</v>
      </c>
      <c r="AE33" s="154"/>
      <c r="AF33" s="5" t="s">
        <v>20</v>
      </c>
      <c r="AG33" s="170" t="s">
        <v>143</v>
      </c>
      <c r="AH33" s="171"/>
      <c r="AI33" s="153">
        <f>AI13+AI21+AI28+AI32</f>
        <v>145</v>
      </c>
      <c r="AJ33" s="179"/>
      <c r="AK33" s="154"/>
      <c r="AL33" s="153">
        <f>AL13+AL21+AL28+AL32</f>
        <v>9.5</v>
      </c>
      <c r="AM33" s="154"/>
      <c r="AN33" s="5" t="s">
        <v>143</v>
      </c>
      <c r="AO33" s="153" t="s">
        <v>20</v>
      </c>
      <c r="AP33" s="179"/>
      <c r="AQ33" s="154"/>
      <c r="AR33" s="170" t="s">
        <v>143</v>
      </c>
      <c r="AS33" s="171"/>
      <c r="AT33" s="153">
        <f>AT13+AT21+AT28</f>
        <v>0</v>
      </c>
      <c r="AU33" s="154"/>
      <c r="AV33" s="153">
        <f>AV13+AV21+AV28</f>
        <v>0</v>
      </c>
      <c r="AW33" s="154"/>
      <c r="AX33" s="153" t="s">
        <v>143</v>
      </c>
      <c r="AY33" s="154"/>
      <c r="AZ33" s="153" t="s">
        <v>20</v>
      </c>
      <c r="BA33" s="154"/>
      <c r="BB33" s="288" t="s">
        <v>143</v>
      </c>
      <c r="BC33" s="288"/>
      <c r="BD33" s="153">
        <f>BD13+BD21+BD28+BD32</f>
        <v>205</v>
      </c>
      <c r="BE33" s="154"/>
      <c r="BF33" s="153">
        <f>BF13+BF21+BF28+BF32</f>
        <v>0</v>
      </c>
      <c r="BG33" s="179"/>
      <c r="BH33" s="154"/>
      <c r="BI33" s="5" t="s">
        <v>143</v>
      </c>
      <c r="BJ33" s="153" t="s">
        <v>20</v>
      </c>
      <c r="BK33" s="179"/>
      <c r="BL33" s="154"/>
      <c r="BM33" s="170" t="s">
        <v>143</v>
      </c>
      <c r="BN33" s="171"/>
      <c r="BO33" s="5">
        <f>BO13+BO21+BO28+BO32</f>
        <v>0</v>
      </c>
      <c r="BP33" s="153">
        <f>BP13+BP21+BP28+BP32</f>
        <v>0</v>
      </c>
      <c r="BQ33" s="154"/>
      <c r="BR33" s="153" t="s">
        <v>143</v>
      </c>
      <c r="BS33" s="154"/>
      <c r="BT33" s="153" t="s">
        <v>20</v>
      </c>
      <c r="BU33" s="154"/>
      <c r="BV33" s="95" t="s">
        <v>143</v>
      </c>
      <c r="BW33" s="5">
        <f>+BW32</f>
        <v>0</v>
      </c>
      <c r="BX33" s="5">
        <f>BX13+BX21+BX28+BX32</f>
        <v>0</v>
      </c>
      <c r="BY33" s="5" t="s">
        <v>143</v>
      </c>
      <c r="BZ33" s="5" t="s">
        <v>20</v>
      </c>
      <c r="CA33" s="95" t="s">
        <v>143</v>
      </c>
    </row>
    <row r="34" spans="1:79" ht="14.1" customHeight="1">
      <c r="A34" s="158"/>
      <c r="B34" s="159"/>
      <c r="C34" s="159"/>
      <c r="D34" s="159"/>
      <c r="E34" s="160"/>
      <c r="F34" s="192" t="s">
        <v>44</v>
      </c>
      <c r="G34" s="193"/>
      <c r="H34" s="193"/>
      <c r="I34" s="193"/>
      <c r="J34" s="193"/>
      <c r="K34" s="193"/>
      <c r="L34" s="193"/>
      <c r="M34" s="193"/>
      <c r="N34" s="141">
        <v>1</v>
      </c>
      <c r="O34" s="141"/>
      <c r="P34" s="141"/>
      <c r="Q34" s="142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</row>
    <row r="35" spans="1:79" s="41" customFormat="1" ht="15" customHeight="1">
      <c r="A35" s="38"/>
      <c r="B35" s="38"/>
      <c r="C35" s="38"/>
      <c r="D35" s="38"/>
      <c r="E35" s="38"/>
      <c r="F35" s="39"/>
      <c r="G35" s="40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</row>
    <row r="36" spans="1:79" s="41" customFormat="1" ht="15.75" customHeight="1">
      <c r="A36" s="38"/>
      <c r="B36" s="38"/>
      <c r="C36" s="38"/>
      <c r="D36" s="38"/>
      <c r="E36" s="38"/>
      <c r="F36" s="39"/>
      <c r="G36" s="40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</row>
    <row r="37" spans="1:79" s="41" customFormat="1" ht="15.75" customHeight="1">
      <c r="A37" s="38"/>
      <c r="B37" s="38"/>
      <c r="C37" s="38"/>
      <c r="D37" s="38"/>
      <c r="E37" s="38"/>
      <c r="F37" s="39"/>
      <c r="G37" s="40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</row>
    <row r="38" spans="1:79" s="41" customFormat="1" ht="15.75" customHeight="1">
      <c r="A38" s="38"/>
      <c r="B38" s="38"/>
      <c r="C38" s="38"/>
      <c r="D38" s="38"/>
      <c r="E38" s="38"/>
      <c r="F38" s="39"/>
      <c r="G38" s="40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</row>
    <row r="39" spans="1:79" s="41" customFormat="1" ht="15.75" customHeight="1">
      <c r="A39" s="38"/>
      <c r="B39" s="38"/>
      <c r="C39" s="38"/>
      <c r="D39" s="38"/>
      <c r="E39" s="38"/>
      <c r="F39" s="39"/>
      <c r="G39" s="40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</row>
    <row r="40" spans="1:79" s="41" customFormat="1" ht="15.75" customHeight="1">
      <c r="A40" s="38"/>
      <c r="B40" s="38"/>
      <c r="C40" s="38"/>
      <c r="D40" s="38"/>
      <c r="E40" s="38"/>
      <c r="F40" s="39"/>
      <c r="G40" s="40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</row>
    <row r="41" spans="1:79" s="41" customFormat="1" ht="15.75" customHeight="1">
      <c r="A41" s="38"/>
      <c r="B41" s="38"/>
      <c r="C41" s="38"/>
      <c r="D41" s="38"/>
      <c r="E41" s="38"/>
      <c r="F41" s="39"/>
      <c r="G41" s="40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</row>
    <row r="42" spans="1:79" s="41" customFormat="1" ht="16.5" customHeight="1">
      <c r="A42" s="38"/>
      <c r="B42" s="38"/>
      <c r="C42" s="38"/>
      <c r="D42" s="38"/>
      <c r="E42" s="38"/>
      <c r="F42" s="39"/>
      <c r="G42" s="40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</row>
    <row r="43" spans="1:79" s="41" customFormat="1" ht="15.95" customHeight="1">
      <c r="A43" s="188" t="s">
        <v>121</v>
      </c>
      <c r="B43" s="98"/>
      <c r="C43" s="254" t="s">
        <v>122</v>
      </c>
      <c r="D43" s="255"/>
      <c r="E43" s="188" t="s">
        <v>123</v>
      </c>
      <c r="F43" s="271" t="s">
        <v>124</v>
      </c>
      <c r="G43" s="272"/>
      <c r="H43" s="273" t="s">
        <v>147</v>
      </c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  <c r="AN43" s="274"/>
      <c r="AO43" s="274"/>
      <c r="AP43" s="274"/>
      <c r="AQ43" s="274"/>
      <c r="AR43" s="274"/>
      <c r="AS43" s="274"/>
      <c r="AT43" s="274"/>
      <c r="AU43" s="274"/>
      <c r="AV43" s="274"/>
      <c r="AW43" s="274"/>
      <c r="AX43" s="274"/>
      <c r="AY43" s="274"/>
      <c r="AZ43" s="274"/>
      <c r="BA43" s="274"/>
      <c r="BB43" s="274"/>
      <c r="BC43" s="274"/>
      <c r="BD43" s="274"/>
      <c r="BE43" s="274"/>
      <c r="BF43" s="274"/>
      <c r="BG43" s="274"/>
      <c r="BH43" s="274"/>
      <c r="BI43" s="274"/>
      <c r="BJ43" s="274"/>
      <c r="BK43" s="274"/>
      <c r="BL43" s="274"/>
      <c r="BM43" s="274"/>
      <c r="BN43" s="274"/>
      <c r="BO43" s="274"/>
      <c r="BP43" s="274"/>
      <c r="BQ43" s="274"/>
      <c r="BR43" s="274"/>
      <c r="BS43" s="274"/>
      <c r="BT43" s="274"/>
      <c r="BU43" s="274"/>
      <c r="BV43" s="274"/>
      <c r="BW43" s="274"/>
      <c r="BX43" s="274"/>
      <c r="BY43" s="274"/>
      <c r="BZ43" s="274"/>
      <c r="CA43" s="275"/>
    </row>
    <row r="44" spans="1:79" ht="18.75" customHeight="1">
      <c r="A44" s="243"/>
      <c r="B44" s="99"/>
      <c r="C44" s="256"/>
      <c r="D44" s="257"/>
      <c r="E44" s="243"/>
      <c r="F44" s="276" t="s">
        <v>43</v>
      </c>
      <c r="G44" s="265" t="s">
        <v>42</v>
      </c>
      <c r="H44" s="229" t="s">
        <v>126</v>
      </c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0"/>
      <c r="BB44" s="230"/>
      <c r="BC44" s="230"/>
      <c r="BD44" s="230"/>
      <c r="BE44" s="230"/>
      <c r="BF44" s="230"/>
      <c r="BG44" s="230"/>
      <c r="BH44" s="230"/>
      <c r="BI44" s="230"/>
      <c r="BJ44" s="230"/>
      <c r="BK44" s="230"/>
      <c r="BL44" s="230"/>
      <c r="BM44" s="230"/>
      <c r="BN44" s="231"/>
      <c r="BO44" s="229" t="s">
        <v>127</v>
      </c>
      <c r="BP44" s="230"/>
      <c r="BQ44" s="230"/>
      <c r="BR44" s="230"/>
      <c r="BS44" s="230"/>
      <c r="BT44" s="230"/>
      <c r="BU44" s="230"/>
      <c r="BV44" s="230"/>
      <c r="BW44" s="230"/>
      <c r="BX44" s="230"/>
      <c r="BY44" s="230"/>
      <c r="BZ44" s="230"/>
      <c r="CA44" s="231"/>
    </row>
    <row r="45" spans="1:79" ht="20.45" customHeight="1">
      <c r="A45" s="243"/>
      <c r="B45" s="99"/>
      <c r="C45" s="256"/>
      <c r="D45" s="257"/>
      <c r="E45" s="243"/>
      <c r="F45" s="277"/>
      <c r="G45" s="266"/>
      <c r="H45" s="147" t="s">
        <v>128</v>
      </c>
      <c r="I45" s="148"/>
      <c r="J45" s="148"/>
      <c r="K45" s="148"/>
      <c r="L45" s="148"/>
      <c r="M45" s="148"/>
      <c r="N45" s="148"/>
      <c r="O45" s="148"/>
      <c r="P45" s="148"/>
      <c r="Q45" s="149"/>
      <c r="R45" s="147" t="s">
        <v>129</v>
      </c>
      <c r="S45" s="148"/>
      <c r="T45" s="148"/>
      <c r="U45" s="148"/>
      <c r="V45" s="148"/>
      <c r="W45" s="148"/>
      <c r="X45" s="148"/>
      <c r="Y45" s="149"/>
      <c r="Z45" s="229" t="s">
        <v>130</v>
      </c>
      <c r="AA45" s="230"/>
      <c r="AB45" s="230"/>
      <c r="AC45" s="230"/>
      <c r="AD45" s="230"/>
      <c r="AE45" s="230"/>
      <c r="AF45" s="230"/>
      <c r="AG45" s="230"/>
      <c r="AH45" s="231"/>
      <c r="AI45" s="147" t="s">
        <v>131</v>
      </c>
      <c r="AJ45" s="148"/>
      <c r="AK45" s="148"/>
      <c r="AL45" s="148"/>
      <c r="AM45" s="148"/>
      <c r="AN45" s="148"/>
      <c r="AO45" s="148"/>
      <c r="AP45" s="148"/>
      <c r="AQ45" s="148"/>
      <c r="AR45" s="148"/>
      <c r="AS45" s="149"/>
      <c r="AT45" s="147" t="s">
        <v>132</v>
      </c>
      <c r="AU45" s="148"/>
      <c r="AV45" s="148"/>
      <c r="AW45" s="148"/>
      <c r="AX45" s="148"/>
      <c r="AY45" s="148"/>
      <c r="AZ45" s="148"/>
      <c r="BA45" s="148"/>
      <c r="BB45" s="148"/>
      <c r="BC45" s="149"/>
      <c r="BD45" s="268" t="s">
        <v>171</v>
      </c>
      <c r="BE45" s="269"/>
      <c r="BF45" s="269"/>
      <c r="BG45" s="269"/>
      <c r="BH45" s="269"/>
      <c r="BI45" s="269"/>
      <c r="BJ45" s="269"/>
      <c r="BK45" s="269"/>
      <c r="BL45" s="269"/>
      <c r="BM45" s="269"/>
      <c r="BN45" s="270"/>
      <c r="BO45" s="147" t="s">
        <v>133</v>
      </c>
      <c r="BP45" s="148"/>
      <c r="BQ45" s="148"/>
      <c r="BR45" s="148"/>
      <c r="BS45" s="148"/>
      <c r="BT45" s="148"/>
      <c r="BU45" s="148"/>
      <c r="BV45" s="149"/>
      <c r="BW45" s="229" t="s">
        <v>127</v>
      </c>
      <c r="BX45" s="230"/>
      <c r="BY45" s="230"/>
      <c r="BZ45" s="230"/>
      <c r="CA45" s="231"/>
    </row>
    <row r="46" spans="1:79" ht="33" customHeight="1">
      <c r="A46" s="189"/>
      <c r="B46" s="100"/>
      <c r="C46" s="258"/>
      <c r="D46" s="259"/>
      <c r="E46" s="189"/>
      <c r="F46" s="278"/>
      <c r="G46" s="267"/>
      <c r="H46" s="150" t="s">
        <v>134</v>
      </c>
      <c r="I46" s="152"/>
      <c r="J46" s="151"/>
      <c r="K46" s="150" t="s">
        <v>42</v>
      </c>
      <c r="L46" s="151"/>
      <c r="M46" s="106" t="s">
        <v>135</v>
      </c>
      <c r="N46" s="150" t="s">
        <v>136</v>
      </c>
      <c r="O46" s="152"/>
      <c r="P46" s="151"/>
      <c r="Q46" s="106" t="s">
        <v>137</v>
      </c>
      <c r="R46" s="150" t="s">
        <v>134</v>
      </c>
      <c r="S46" s="151"/>
      <c r="T46" s="150" t="s">
        <v>42</v>
      </c>
      <c r="U46" s="151"/>
      <c r="V46" s="150" t="s">
        <v>135</v>
      </c>
      <c r="W46" s="151"/>
      <c r="X46" s="106" t="s">
        <v>136</v>
      </c>
      <c r="Y46" s="106" t="s">
        <v>137</v>
      </c>
      <c r="Z46" s="143" t="s">
        <v>134</v>
      </c>
      <c r="AA46" s="144"/>
      <c r="AB46" s="143" t="s">
        <v>42</v>
      </c>
      <c r="AC46" s="144"/>
      <c r="AD46" s="143" t="s">
        <v>135</v>
      </c>
      <c r="AE46" s="144"/>
      <c r="AF46" s="28" t="s">
        <v>136</v>
      </c>
      <c r="AG46" s="143" t="s">
        <v>137</v>
      </c>
      <c r="AH46" s="144"/>
      <c r="AI46" s="150" t="s">
        <v>134</v>
      </c>
      <c r="AJ46" s="152"/>
      <c r="AK46" s="151"/>
      <c r="AL46" s="150" t="s">
        <v>42</v>
      </c>
      <c r="AM46" s="151"/>
      <c r="AN46" s="106" t="s">
        <v>135</v>
      </c>
      <c r="AO46" s="150" t="s">
        <v>136</v>
      </c>
      <c r="AP46" s="152"/>
      <c r="AQ46" s="151"/>
      <c r="AR46" s="150" t="s">
        <v>137</v>
      </c>
      <c r="AS46" s="151"/>
      <c r="AT46" s="150" t="s">
        <v>134</v>
      </c>
      <c r="AU46" s="151"/>
      <c r="AV46" s="150" t="s">
        <v>42</v>
      </c>
      <c r="AW46" s="151"/>
      <c r="AX46" s="150" t="s">
        <v>135</v>
      </c>
      <c r="AY46" s="151"/>
      <c r="AZ46" s="150" t="s">
        <v>136</v>
      </c>
      <c r="BA46" s="151"/>
      <c r="BB46" s="232" t="s">
        <v>137</v>
      </c>
      <c r="BC46" s="232"/>
      <c r="BD46" s="143" t="s">
        <v>134</v>
      </c>
      <c r="BE46" s="144"/>
      <c r="BF46" s="143" t="s">
        <v>42</v>
      </c>
      <c r="BG46" s="228"/>
      <c r="BH46" s="144"/>
      <c r="BI46" s="28" t="s">
        <v>135</v>
      </c>
      <c r="BJ46" s="143" t="s">
        <v>136</v>
      </c>
      <c r="BK46" s="228"/>
      <c r="BL46" s="144"/>
      <c r="BM46" s="143" t="s">
        <v>137</v>
      </c>
      <c r="BN46" s="144"/>
      <c r="BO46" s="106" t="s">
        <v>134</v>
      </c>
      <c r="BP46" s="150" t="s">
        <v>42</v>
      </c>
      <c r="BQ46" s="151"/>
      <c r="BR46" s="150" t="s">
        <v>135</v>
      </c>
      <c r="BS46" s="151"/>
      <c r="BT46" s="150" t="s">
        <v>136</v>
      </c>
      <c r="BU46" s="151"/>
      <c r="BV46" s="106" t="s">
        <v>137</v>
      </c>
      <c r="BW46" s="28" t="s">
        <v>134</v>
      </c>
      <c r="BX46" s="28" t="s">
        <v>42</v>
      </c>
      <c r="BY46" s="28" t="s">
        <v>135</v>
      </c>
      <c r="BZ46" s="28" t="s">
        <v>136</v>
      </c>
      <c r="CA46" s="28" t="s">
        <v>137</v>
      </c>
    </row>
    <row r="47" spans="1:79" ht="17.25" customHeight="1">
      <c r="A47" s="202" t="s">
        <v>138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3"/>
      <c r="BQ47" s="203"/>
      <c r="BR47" s="203"/>
      <c r="BS47" s="203"/>
      <c r="BT47" s="203"/>
      <c r="BU47" s="203"/>
      <c r="BV47" s="203"/>
      <c r="BW47" s="203"/>
      <c r="BX47" s="203"/>
      <c r="BY47" s="203"/>
      <c r="BZ47" s="203"/>
      <c r="CA47" s="204"/>
    </row>
    <row r="48" spans="1:79" ht="31.9" customHeight="1">
      <c r="A48" s="2">
        <v>18</v>
      </c>
      <c r="B48" s="97" t="s">
        <v>109</v>
      </c>
      <c r="C48" s="280" t="s">
        <v>105</v>
      </c>
      <c r="D48" s="281"/>
      <c r="E48" s="3" t="s">
        <v>19</v>
      </c>
      <c r="F48" s="1">
        <f t="shared" ref="F48" si="3">H48+R48+Z48+AI48+AT48+BD48+BO48+BW48</f>
        <v>45</v>
      </c>
      <c r="G48" s="25">
        <f t="shared" ref="G48" si="4">K48+T48+AB48+AL48+AV48+BF48+BP48+BX48</f>
        <v>2</v>
      </c>
      <c r="H48" s="126">
        <v>20</v>
      </c>
      <c r="I48" s="128"/>
      <c r="J48" s="127"/>
      <c r="K48" s="126">
        <v>1</v>
      </c>
      <c r="L48" s="127"/>
      <c r="M48" s="74" t="s">
        <v>8</v>
      </c>
      <c r="N48" s="126">
        <v>300</v>
      </c>
      <c r="O48" s="128"/>
      <c r="P48" s="127"/>
      <c r="Q48" s="74" t="s">
        <v>13</v>
      </c>
      <c r="R48" s="126">
        <v>0</v>
      </c>
      <c r="S48" s="127"/>
      <c r="T48" s="126">
        <v>0</v>
      </c>
      <c r="U48" s="127"/>
      <c r="V48" s="126" t="s">
        <v>9</v>
      </c>
      <c r="W48" s="127"/>
      <c r="X48" s="74">
        <v>0</v>
      </c>
      <c r="Y48" s="74" t="s">
        <v>9</v>
      </c>
      <c r="Z48" s="139">
        <v>0</v>
      </c>
      <c r="AA48" s="140"/>
      <c r="AB48" s="139">
        <v>0</v>
      </c>
      <c r="AC48" s="140"/>
      <c r="AD48" s="139">
        <v>0</v>
      </c>
      <c r="AE48" s="140"/>
      <c r="AF48" s="1">
        <v>0</v>
      </c>
      <c r="AG48" s="139">
        <v>0</v>
      </c>
      <c r="AH48" s="140"/>
      <c r="AI48" s="126">
        <v>15</v>
      </c>
      <c r="AJ48" s="128"/>
      <c r="AK48" s="127"/>
      <c r="AL48" s="126">
        <v>1</v>
      </c>
      <c r="AM48" s="127"/>
      <c r="AN48" s="74" t="s">
        <v>1</v>
      </c>
      <c r="AO48" s="126">
        <v>25</v>
      </c>
      <c r="AP48" s="128"/>
      <c r="AQ48" s="127"/>
      <c r="AR48" s="126" t="s">
        <v>13</v>
      </c>
      <c r="AS48" s="127"/>
      <c r="AT48" s="126">
        <v>0</v>
      </c>
      <c r="AU48" s="127"/>
      <c r="AV48" s="126">
        <v>0</v>
      </c>
      <c r="AW48" s="127"/>
      <c r="AX48" s="126" t="s">
        <v>9</v>
      </c>
      <c r="AY48" s="127"/>
      <c r="AZ48" s="126">
        <v>0</v>
      </c>
      <c r="BA48" s="127"/>
      <c r="BB48" s="241" t="s">
        <v>9</v>
      </c>
      <c r="BC48" s="241"/>
      <c r="BD48" s="139">
        <v>10</v>
      </c>
      <c r="BE48" s="140"/>
      <c r="BF48" s="139">
        <v>0</v>
      </c>
      <c r="BG48" s="173"/>
      <c r="BH48" s="140"/>
      <c r="BI48" s="1" t="s">
        <v>8</v>
      </c>
      <c r="BJ48" s="139">
        <v>300</v>
      </c>
      <c r="BK48" s="173"/>
      <c r="BL48" s="140"/>
      <c r="BM48" s="139" t="s">
        <v>13</v>
      </c>
      <c r="BN48" s="140"/>
      <c r="BO48" s="74">
        <v>0</v>
      </c>
      <c r="BP48" s="126">
        <v>0</v>
      </c>
      <c r="BQ48" s="127"/>
      <c r="BR48" s="126" t="s">
        <v>9</v>
      </c>
      <c r="BS48" s="127"/>
      <c r="BT48" s="126">
        <v>0</v>
      </c>
      <c r="BU48" s="127"/>
      <c r="BV48" s="74" t="s">
        <v>9</v>
      </c>
      <c r="BW48" s="1">
        <v>0</v>
      </c>
      <c r="BX48" s="1">
        <v>0</v>
      </c>
      <c r="BY48" s="1" t="s">
        <v>9</v>
      </c>
      <c r="BZ48" s="1">
        <v>0</v>
      </c>
      <c r="CA48" s="1" t="s">
        <v>9</v>
      </c>
    </row>
    <row r="49" spans="1:79" s="32" customFormat="1" ht="20.100000000000001" customHeight="1">
      <c r="A49" s="7">
        <v>19</v>
      </c>
      <c r="B49" s="14" t="s">
        <v>109</v>
      </c>
      <c r="C49" s="285" t="s">
        <v>70</v>
      </c>
      <c r="D49" s="286"/>
      <c r="E49" s="21" t="s">
        <v>79</v>
      </c>
      <c r="F49" s="16">
        <f t="shared" ref="F49:F53" si="5">H49+R49+Z49+AI49+AT49+BD49+BO49+BW49</f>
        <v>10</v>
      </c>
      <c r="G49" s="31">
        <v>0.5</v>
      </c>
      <c r="H49" s="124">
        <v>0</v>
      </c>
      <c r="I49" s="251"/>
      <c r="J49" s="125"/>
      <c r="K49" s="124">
        <v>0</v>
      </c>
      <c r="L49" s="125"/>
      <c r="M49" s="110">
        <v>0</v>
      </c>
      <c r="N49" s="124">
        <v>0</v>
      </c>
      <c r="O49" s="251"/>
      <c r="P49" s="125"/>
      <c r="Q49" s="110">
        <v>0</v>
      </c>
      <c r="R49" s="124">
        <v>0</v>
      </c>
      <c r="S49" s="125"/>
      <c r="T49" s="124"/>
      <c r="U49" s="125"/>
      <c r="V49" s="124" t="s">
        <v>9</v>
      </c>
      <c r="W49" s="125"/>
      <c r="X49" s="110">
        <v>0</v>
      </c>
      <c r="Y49" s="110" t="s">
        <v>9</v>
      </c>
      <c r="Z49" s="252">
        <v>0</v>
      </c>
      <c r="AA49" s="253"/>
      <c r="AB49" s="252">
        <v>0</v>
      </c>
      <c r="AC49" s="253"/>
      <c r="AD49" s="252">
        <v>0</v>
      </c>
      <c r="AE49" s="253"/>
      <c r="AF49" s="16">
        <v>0</v>
      </c>
      <c r="AG49" s="252">
        <v>0</v>
      </c>
      <c r="AH49" s="253"/>
      <c r="AI49" s="124">
        <v>10</v>
      </c>
      <c r="AJ49" s="251"/>
      <c r="AK49" s="125"/>
      <c r="AL49" s="124">
        <v>0.5</v>
      </c>
      <c r="AM49" s="125"/>
      <c r="AN49" s="110" t="s">
        <v>1</v>
      </c>
      <c r="AO49" s="124">
        <v>25</v>
      </c>
      <c r="AP49" s="251"/>
      <c r="AQ49" s="125"/>
      <c r="AR49" s="124" t="s">
        <v>13</v>
      </c>
      <c r="AS49" s="125"/>
      <c r="AT49" s="124">
        <v>0</v>
      </c>
      <c r="AU49" s="125"/>
      <c r="AV49" s="124">
        <v>0</v>
      </c>
      <c r="AW49" s="125"/>
      <c r="AX49" s="124" t="s">
        <v>9</v>
      </c>
      <c r="AY49" s="125"/>
      <c r="AZ49" s="124">
        <v>0</v>
      </c>
      <c r="BA49" s="125"/>
      <c r="BB49" s="279" t="s">
        <v>9</v>
      </c>
      <c r="BC49" s="279"/>
      <c r="BD49" s="252">
        <v>0</v>
      </c>
      <c r="BE49" s="253"/>
      <c r="BF49" s="252">
        <v>0</v>
      </c>
      <c r="BG49" s="260"/>
      <c r="BH49" s="253"/>
      <c r="BI49" s="16">
        <v>0</v>
      </c>
      <c r="BJ49" s="252">
        <v>0</v>
      </c>
      <c r="BK49" s="260"/>
      <c r="BL49" s="253"/>
      <c r="BM49" s="252">
        <v>0</v>
      </c>
      <c r="BN49" s="253"/>
      <c r="BO49" s="110">
        <v>0</v>
      </c>
      <c r="BP49" s="124">
        <v>0</v>
      </c>
      <c r="BQ49" s="125"/>
      <c r="BR49" s="124" t="s">
        <v>9</v>
      </c>
      <c r="BS49" s="125"/>
      <c r="BT49" s="124">
        <v>0</v>
      </c>
      <c r="BU49" s="125"/>
      <c r="BV49" s="110" t="s">
        <v>9</v>
      </c>
      <c r="BW49" s="110">
        <v>0</v>
      </c>
      <c r="BX49" s="110">
        <v>0</v>
      </c>
      <c r="BY49" s="110" t="s">
        <v>9</v>
      </c>
      <c r="BZ49" s="110">
        <v>0</v>
      </c>
      <c r="CA49" s="110" t="s">
        <v>9</v>
      </c>
    </row>
    <row r="50" spans="1:79" ht="19.149999999999999" customHeight="1">
      <c r="A50" s="2">
        <v>20</v>
      </c>
      <c r="B50" s="182" t="s">
        <v>109</v>
      </c>
      <c r="C50" s="116" t="s">
        <v>5</v>
      </c>
      <c r="D50" s="117"/>
      <c r="E50" s="3" t="s">
        <v>73</v>
      </c>
      <c r="F50" s="1">
        <f t="shared" si="5"/>
        <v>25</v>
      </c>
      <c r="G50" s="25">
        <f t="shared" ref="G50:G53" si="6">K50+T50+AB50+AL50+AV50+BF50+BP50+BX50</f>
        <v>1</v>
      </c>
      <c r="H50" s="126">
        <v>10</v>
      </c>
      <c r="I50" s="128"/>
      <c r="J50" s="127"/>
      <c r="K50" s="126">
        <v>0.5</v>
      </c>
      <c r="L50" s="127"/>
      <c r="M50" s="74" t="s">
        <v>8</v>
      </c>
      <c r="N50" s="126">
        <v>300</v>
      </c>
      <c r="O50" s="128"/>
      <c r="P50" s="127"/>
      <c r="Q50" s="74" t="s">
        <v>13</v>
      </c>
      <c r="R50" s="126">
        <v>0</v>
      </c>
      <c r="S50" s="127"/>
      <c r="T50" s="126">
        <v>0</v>
      </c>
      <c r="U50" s="127"/>
      <c r="V50" s="126" t="s">
        <v>9</v>
      </c>
      <c r="W50" s="127"/>
      <c r="X50" s="74">
        <v>0</v>
      </c>
      <c r="Y50" s="74" t="s">
        <v>9</v>
      </c>
      <c r="Z50" s="139">
        <v>5</v>
      </c>
      <c r="AA50" s="140"/>
      <c r="AB50" s="139">
        <v>0.5</v>
      </c>
      <c r="AC50" s="140"/>
      <c r="AD50" s="139" t="s">
        <v>1</v>
      </c>
      <c r="AE50" s="140"/>
      <c r="AF50" s="1">
        <v>12</v>
      </c>
      <c r="AG50" s="139" t="s">
        <v>7</v>
      </c>
      <c r="AH50" s="140"/>
      <c r="AI50" s="126">
        <v>0</v>
      </c>
      <c r="AJ50" s="128"/>
      <c r="AK50" s="127"/>
      <c r="AL50" s="126">
        <v>0</v>
      </c>
      <c r="AM50" s="127"/>
      <c r="AN50" s="74" t="s">
        <v>1</v>
      </c>
      <c r="AO50" s="126">
        <v>0</v>
      </c>
      <c r="AP50" s="128"/>
      <c r="AQ50" s="127"/>
      <c r="AR50" s="126" t="s">
        <v>13</v>
      </c>
      <c r="AS50" s="127"/>
      <c r="AT50" s="126">
        <v>0</v>
      </c>
      <c r="AU50" s="127"/>
      <c r="AV50" s="126">
        <v>0</v>
      </c>
      <c r="AW50" s="127"/>
      <c r="AX50" s="126" t="s">
        <v>9</v>
      </c>
      <c r="AY50" s="127"/>
      <c r="AZ50" s="126">
        <v>0</v>
      </c>
      <c r="BA50" s="127"/>
      <c r="BB50" s="241" t="s">
        <v>9</v>
      </c>
      <c r="BC50" s="241"/>
      <c r="BD50" s="139">
        <v>10</v>
      </c>
      <c r="BE50" s="140"/>
      <c r="BF50" s="139">
        <v>0</v>
      </c>
      <c r="BG50" s="173"/>
      <c r="BH50" s="140"/>
      <c r="BI50" s="1" t="s">
        <v>8</v>
      </c>
      <c r="BJ50" s="139">
        <v>300</v>
      </c>
      <c r="BK50" s="173"/>
      <c r="BL50" s="140"/>
      <c r="BM50" s="139" t="s">
        <v>13</v>
      </c>
      <c r="BN50" s="140"/>
      <c r="BO50" s="74">
        <v>0</v>
      </c>
      <c r="BP50" s="126">
        <v>0</v>
      </c>
      <c r="BQ50" s="127"/>
      <c r="BR50" s="126" t="s">
        <v>9</v>
      </c>
      <c r="BS50" s="127"/>
      <c r="BT50" s="126">
        <v>0</v>
      </c>
      <c r="BU50" s="127"/>
      <c r="BV50" s="74" t="s">
        <v>9</v>
      </c>
      <c r="BW50" s="1">
        <v>0</v>
      </c>
      <c r="BX50" s="1">
        <v>0</v>
      </c>
      <c r="BY50" s="1" t="s">
        <v>9</v>
      </c>
      <c r="BZ50" s="1">
        <v>0</v>
      </c>
      <c r="CA50" s="1" t="s">
        <v>9</v>
      </c>
    </row>
    <row r="51" spans="1:79" ht="18" customHeight="1">
      <c r="A51" s="2">
        <v>21</v>
      </c>
      <c r="B51" s="183"/>
      <c r="C51" s="118"/>
      <c r="D51" s="119"/>
      <c r="E51" s="3" t="s">
        <v>74</v>
      </c>
      <c r="F51" s="1">
        <f t="shared" si="5"/>
        <v>25</v>
      </c>
      <c r="G51" s="25">
        <f t="shared" si="6"/>
        <v>1</v>
      </c>
      <c r="H51" s="126">
        <v>10</v>
      </c>
      <c r="I51" s="128"/>
      <c r="J51" s="127"/>
      <c r="K51" s="126">
        <v>0.5</v>
      </c>
      <c r="L51" s="127"/>
      <c r="M51" s="74" t="s">
        <v>8</v>
      </c>
      <c r="N51" s="126">
        <v>300</v>
      </c>
      <c r="O51" s="128"/>
      <c r="P51" s="127"/>
      <c r="Q51" s="74" t="s">
        <v>13</v>
      </c>
      <c r="R51" s="126">
        <v>0</v>
      </c>
      <c r="S51" s="127"/>
      <c r="T51" s="126">
        <v>0</v>
      </c>
      <c r="U51" s="127"/>
      <c r="V51" s="126" t="s">
        <v>9</v>
      </c>
      <c r="W51" s="127"/>
      <c r="X51" s="74">
        <v>0</v>
      </c>
      <c r="Y51" s="74" t="s">
        <v>9</v>
      </c>
      <c r="Z51" s="139">
        <v>0</v>
      </c>
      <c r="AA51" s="140"/>
      <c r="AB51" s="139">
        <v>0</v>
      </c>
      <c r="AC51" s="140"/>
      <c r="AD51" s="139">
        <v>0</v>
      </c>
      <c r="AE51" s="140"/>
      <c r="AF51" s="1">
        <v>0</v>
      </c>
      <c r="AG51" s="139">
        <v>0</v>
      </c>
      <c r="AH51" s="140"/>
      <c r="AI51" s="126">
        <v>5</v>
      </c>
      <c r="AJ51" s="128"/>
      <c r="AK51" s="127"/>
      <c r="AL51" s="126">
        <v>0.5</v>
      </c>
      <c r="AM51" s="127"/>
      <c r="AN51" s="74" t="s">
        <v>1</v>
      </c>
      <c r="AO51" s="126">
        <v>25</v>
      </c>
      <c r="AP51" s="128"/>
      <c r="AQ51" s="127"/>
      <c r="AR51" s="126" t="s">
        <v>13</v>
      </c>
      <c r="AS51" s="127"/>
      <c r="AT51" s="126">
        <v>0</v>
      </c>
      <c r="AU51" s="127"/>
      <c r="AV51" s="126">
        <v>0</v>
      </c>
      <c r="AW51" s="127"/>
      <c r="AX51" s="126" t="s">
        <v>9</v>
      </c>
      <c r="AY51" s="127"/>
      <c r="AZ51" s="126">
        <v>0</v>
      </c>
      <c r="BA51" s="127"/>
      <c r="BB51" s="241" t="s">
        <v>9</v>
      </c>
      <c r="BC51" s="241"/>
      <c r="BD51" s="139">
        <v>10</v>
      </c>
      <c r="BE51" s="140"/>
      <c r="BF51" s="139">
        <v>0</v>
      </c>
      <c r="BG51" s="173"/>
      <c r="BH51" s="140"/>
      <c r="BI51" s="1" t="s">
        <v>8</v>
      </c>
      <c r="BJ51" s="139">
        <v>300</v>
      </c>
      <c r="BK51" s="173"/>
      <c r="BL51" s="140"/>
      <c r="BM51" s="139" t="s">
        <v>13</v>
      </c>
      <c r="BN51" s="140"/>
      <c r="BO51" s="74">
        <v>0</v>
      </c>
      <c r="BP51" s="126">
        <v>0</v>
      </c>
      <c r="BQ51" s="127"/>
      <c r="BR51" s="126" t="s">
        <v>9</v>
      </c>
      <c r="BS51" s="127"/>
      <c r="BT51" s="126">
        <v>0</v>
      </c>
      <c r="BU51" s="127"/>
      <c r="BV51" s="74" t="s">
        <v>9</v>
      </c>
      <c r="BW51" s="1">
        <v>0</v>
      </c>
      <c r="BX51" s="1">
        <v>0</v>
      </c>
      <c r="BY51" s="1" t="s">
        <v>9</v>
      </c>
      <c r="BZ51" s="1">
        <v>0</v>
      </c>
      <c r="CA51" s="1" t="s">
        <v>9</v>
      </c>
    </row>
    <row r="52" spans="1:79" ht="20.100000000000001" customHeight="1">
      <c r="A52" s="2">
        <v>22</v>
      </c>
      <c r="B52" s="184" t="s">
        <v>109</v>
      </c>
      <c r="C52" s="116" t="s">
        <v>169</v>
      </c>
      <c r="D52" s="117"/>
      <c r="E52" s="11" t="s">
        <v>78</v>
      </c>
      <c r="F52" s="1">
        <f t="shared" si="5"/>
        <v>45</v>
      </c>
      <c r="G52" s="25">
        <f t="shared" si="6"/>
        <v>1.5</v>
      </c>
      <c r="H52" s="126">
        <v>20</v>
      </c>
      <c r="I52" s="128"/>
      <c r="J52" s="127"/>
      <c r="K52" s="126">
        <v>1</v>
      </c>
      <c r="L52" s="127"/>
      <c r="M52" s="74" t="s">
        <v>8</v>
      </c>
      <c r="N52" s="126">
        <v>300</v>
      </c>
      <c r="O52" s="128"/>
      <c r="P52" s="127"/>
      <c r="Q52" s="74" t="s">
        <v>13</v>
      </c>
      <c r="R52" s="126">
        <v>0</v>
      </c>
      <c r="S52" s="127"/>
      <c r="T52" s="126">
        <v>0</v>
      </c>
      <c r="U52" s="127"/>
      <c r="V52" s="126" t="s">
        <v>9</v>
      </c>
      <c r="W52" s="127"/>
      <c r="X52" s="74">
        <v>0</v>
      </c>
      <c r="Y52" s="74" t="s">
        <v>9</v>
      </c>
      <c r="Z52" s="139">
        <v>0</v>
      </c>
      <c r="AA52" s="140"/>
      <c r="AB52" s="139">
        <v>0</v>
      </c>
      <c r="AC52" s="140"/>
      <c r="AD52" s="139">
        <v>0</v>
      </c>
      <c r="AE52" s="140"/>
      <c r="AF52" s="1">
        <v>0</v>
      </c>
      <c r="AG52" s="139">
        <v>0</v>
      </c>
      <c r="AH52" s="140"/>
      <c r="AI52" s="126">
        <v>15</v>
      </c>
      <c r="AJ52" s="128"/>
      <c r="AK52" s="127"/>
      <c r="AL52" s="126">
        <v>0.5</v>
      </c>
      <c r="AM52" s="127"/>
      <c r="AN52" s="74" t="s">
        <v>1</v>
      </c>
      <c r="AO52" s="126">
        <v>25</v>
      </c>
      <c r="AP52" s="128"/>
      <c r="AQ52" s="127"/>
      <c r="AR52" s="126" t="s">
        <v>13</v>
      </c>
      <c r="AS52" s="127"/>
      <c r="AT52" s="126">
        <v>0</v>
      </c>
      <c r="AU52" s="127"/>
      <c r="AV52" s="126">
        <v>0</v>
      </c>
      <c r="AW52" s="127"/>
      <c r="AX52" s="126" t="s">
        <v>9</v>
      </c>
      <c r="AY52" s="127"/>
      <c r="AZ52" s="126">
        <v>0</v>
      </c>
      <c r="BA52" s="127"/>
      <c r="BB52" s="241" t="s">
        <v>9</v>
      </c>
      <c r="BC52" s="241"/>
      <c r="BD52" s="139">
        <v>10</v>
      </c>
      <c r="BE52" s="140"/>
      <c r="BF52" s="139">
        <v>0</v>
      </c>
      <c r="BG52" s="173"/>
      <c r="BH52" s="140"/>
      <c r="BI52" s="1" t="s">
        <v>8</v>
      </c>
      <c r="BJ52" s="139">
        <v>300</v>
      </c>
      <c r="BK52" s="173"/>
      <c r="BL52" s="140"/>
      <c r="BM52" s="139" t="s">
        <v>13</v>
      </c>
      <c r="BN52" s="140"/>
      <c r="BO52" s="74">
        <v>0</v>
      </c>
      <c r="BP52" s="126">
        <v>0</v>
      </c>
      <c r="BQ52" s="127"/>
      <c r="BR52" s="126" t="s">
        <v>9</v>
      </c>
      <c r="BS52" s="127"/>
      <c r="BT52" s="126">
        <v>0</v>
      </c>
      <c r="BU52" s="127"/>
      <c r="BV52" s="74" t="s">
        <v>9</v>
      </c>
      <c r="BW52" s="1">
        <v>0</v>
      </c>
      <c r="BX52" s="1">
        <v>0</v>
      </c>
      <c r="BY52" s="1" t="s">
        <v>9</v>
      </c>
      <c r="BZ52" s="1">
        <v>0</v>
      </c>
      <c r="CA52" s="1" t="s">
        <v>9</v>
      </c>
    </row>
    <row r="53" spans="1:79" ht="28.5" customHeight="1">
      <c r="A53" s="2">
        <v>23</v>
      </c>
      <c r="B53" s="185"/>
      <c r="C53" s="118"/>
      <c r="D53" s="119"/>
      <c r="E53" s="8" t="s">
        <v>81</v>
      </c>
      <c r="F53" s="1">
        <f t="shared" si="5"/>
        <v>35</v>
      </c>
      <c r="G53" s="25">
        <f t="shared" si="6"/>
        <v>1.5</v>
      </c>
      <c r="H53" s="126">
        <v>15</v>
      </c>
      <c r="I53" s="128"/>
      <c r="J53" s="127"/>
      <c r="K53" s="126">
        <v>1</v>
      </c>
      <c r="L53" s="127"/>
      <c r="M53" s="74" t="s">
        <v>8</v>
      </c>
      <c r="N53" s="126">
        <v>300</v>
      </c>
      <c r="O53" s="128"/>
      <c r="P53" s="127"/>
      <c r="Q53" s="74" t="s">
        <v>13</v>
      </c>
      <c r="R53" s="126">
        <v>0</v>
      </c>
      <c r="S53" s="127"/>
      <c r="T53" s="126">
        <v>0</v>
      </c>
      <c r="U53" s="127"/>
      <c r="V53" s="126" t="s">
        <v>9</v>
      </c>
      <c r="W53" s="127"/>
      <c r="X53" s="74">
        <v>0</v>
      </c>
      <c r="Y53" s="74" t="s">
        <v>9</v>
      </c>
      <c r="Z53" s="139">
        <v>0</v>
      </c>
      <c r="AA53" s="140"/>
      <c r="AB53" s="139">
        <v>0</v>
      </c>
      <c r="AC53" s="140"/>
      <c r="AD53" s="139">
        <v>0</v>
      </c>
      <c r="AE53" s="140"/>
      <c r="AF53" s="1">
        <v>0</v>
      </c>
      <c r="AG53" s="139">
        <v>0</v>
      </c>
      <c r="AH53" s="140"/>
      <c r="AI53" s="126">
        <v>10</v>
      </c>
      <c r="AJ53" s="128"/>
      <c r="AK53" s="127"/>
      <c r="AL53" s="126">
        <v>0.5</v>
      </c>
      <c r="AM53" s="127"/>
      <c r="AN53" s="74" t="s">
        <v>1</v>
      </c>
      <c r="AO53" s="126">
        <v>25</v>
      </c>
      <c r="AP53" s="128"/>
      <c r="AQ53" s="127"/>
      <c r="AR53" s="126" t="s">
        <v>13</v>
      </c>
      <c r="AS53" s="127"/>
      <c r="AT53" s="126">
        <v>0</v>
      </c>
      <c r="AU53" s="127"/>
      <c r="AV53" s="126">
        <v>0</v>
      </c>
      <c r="AW53" s="127"/>
      <c r="AX53" s="126" t="s">
        <v>9</v>
      </c>
      <c r="AY53" s="127"/>
      <c r="AZ53" s="126">
        <v>0</v>
      </c>
      <c r="BA53" s="127"/>
      <c r="BB53" s="241" t="s">
        <v>9</v>
      </c>
      <c r="BC53" s="241"/>
      <c r="BD53" s="139">
        <v>10</v>
      </c>
      <c r="BE53" s="140"/>
      <c r="BF53" s="139">
        <v>0</v>
      </c>
      <c r="BG53" s="173"/>
      <c r="BH53" s="140"/>
      <c r="BI53" s="1" t="s">
        <v>8</v>
      </c>
      <c r="BJ53" s="139">
        <v>300</v>
      </c>
      <c r="BK53" s="173"/>
      <c r="BL53" s="140"/>
      <c r="BM53" s="139" t="s">
        <v>13</v>
      </c>
      <c r="BN53" s="140"/>
      <c r="BO53" s="74">
        <v>0</v>
      </c>
      <c r="BP53" s="126">
        <v>0</v>
      </c>
      <c r="BQ53" s="127"/>
      <c r="BR53" s="126" t="s">
        <v>9</v>
      </c>
      <c r="BS53" s="127"/>
      <c r="BT53" s="126">
        <v>0</v>
      </c>
      <c r="BU53" s="127"/>
      <c r="BV53" s="74" t="s">
        <v>9</v>
      </c>
      <c r="BW53" s="1">
        <v>0</v>
      </c>
      <c r="BX53" s="1">
        <v>0</v>
      </c>
      <c r="BY53" s="1" t="s">
        <v>9</v>
      </c>
      <c r="BZ53" s="1">
        <v>0</v>
      </c>
      <c r="CA53" s="1" t="s">
        <v>9</v>
      </c>
    </row>
    <row r="54" spans="1:79" ht="17.25" customHeight="1">
      <c r="A54" s="2">
        <v>24</v>
      </c>
      <c r="B54" s="14" t="s">
        <v>109</v>
      </c>
      <c r="C54" s="280" t="s">
        <v>18</v>
      </c>
      <c r="D54" s="281"/>
      <c r="E54" s="3" t="s">
        <v>16</v>
      </c>
      <c r="F54" s="1">
        <f>H54+R54+Z54+AI54+AT54+BD54+BO54+BW54</f>
        <v>65</v>
      </c>
      <c r="G54" s="25">
        <f>K54+T54+AB54+AL54+AV54+BF54+BP54+BX54</f>
        <v>2.5</v>
      </c>
      <c r="H54" s="126">
        <v>30</v>
      </c>
      <c r="I54" s="128"/>
      <c r="J54" s="127"/>
      <c r="K54" s="126">
        <v>1.5</v>
      </c>
      <c r="L54" s="127"/>
      <c r="M54" s="74" t="s">
        <v>8</v>
      </c>
      <c r="N54" s="126">
        <v>300</v>
      </c>
      <c r="O54" s="128"/>
      <c r="P54" s="127"/>
      <c r="Q54" s="74" t="s">
        <v>13</v>
      </c>
      <c r="R54" s="126">
        <v>0</v>
      </c>
      <c r="S54" s="127"/>
      <c r="T54" s="126">
        <v>0</v>
      </c>
      <c r="U54" s="127"/>
      <c r="V54" s="126" t="s">
        <v>9</v>
      </c>
      <c r="W54" s="127"/>
      <c r="X54" s="74">
        <v>0</v>
      </c>
      <c r="Y54" s="74" t="s">
        <v>9</v>
      </c>
      <c r="Z54" s="139">
        <v>0</v>
      </c>
      <c r="AA54" s="140"/>
      <c r="AB54" s="139">
        <v>0</v>
      </c>
      <c r="AC54" s="140"/>
      <c r="AD54" s="139">
        <v>0</v>
      </c>
      <c r="AE54" s="140"/>
      <c r="AF54" s="1">
        <v>0</v>
      </c>
      <c r="AG54" s="139">
        <v>0</v>
      </c>
      <c r="AH54" s="140"/>
      <c r="AI54" s="126">
        <v>20</v>
      </c>
      <c r="AJ54" s="128"/>
      <c r="AK54" s="127"/>
      <c r="AL54" s="126">
        <v>1</v>
      </c>
      <c r="AM54" s="127"/>
      <c r="AN54" s="74" t="s">
        <v>8</v>
      </c>
      <c r="AO54" s="126">
        <v>25</v>
      </c>
      <c r="AP54" s="128"/>
      <c r="AQ54" s="127"/>
      <c r="AR54" s="126" t="s">
        <v>13</v>
      </c>
      <c r="AS54" s="127"/>
      <c r="AT54" s="126">
        <v>0</v>
      </c>
      <c r="AU54" s="127"/>
      <c r="AV54" s="126">
        <v>0</v>
      </c>
      <c r="AW54" s="127"/>
      <c r="AX54" s="126" t="s">
        <v>9</v>
      </c>
      <c r="AY54" s="127"/>
      <c r="AZ54" s="126">
        <v>0</v>
      </c>
      <c r="BA54" s="127"/>
      <c r="BB54" s="241" t="s">
        <v>9</v>
      </c>
      <c r="BC54" s="241"/>
      <c r="BD54" s="139">
        <v>15</v>
      </c>
      <c r="BE54" s="140"/>
      <c r="BF54" s="139">
        <v>0</v>
      </c>
      <c r="BG54" s="173"/>
      <c r="BH54" s="140"/>
      <c r="BI54" s="1" t="s">
        <v>8</v>
      </c>
      <c r="BJ54" s="139">
        <v>300</v>
      </c>
      <c r="BK54" s="173"/>
      <c r="BL54" s="140"/>
      <c r="BM54" s="139" t="s">
        <v>13</v>
      </c>
      <c r="BN54" s="140"/>
      <c r="BO54" s="74">
        <v>0</v>
      </c>
      <c r="BP54" s="126">
        <v>0</v>
      </c>
      <c r="BQ54" s="127"/>
      <c r="BR54" s="126" t="s">
        <v>9</v>
      </c>
      <c r="BS54" s="127"/>
      <c r="BT54" s="126">
        <v>0</v>
      </c>
      <c r="BU54" s="127"/>
      <c r="BV54" s="74" t="s">
        <v>9</v>
      </c>
      <c r="BW54" s="1">
        <v>0</v>
      </c>
      <c r="BX54" s="1">
        <v>0</v>
      </c>
      <c r="BY54" s="1" t="s">
        <v>9</v>
      </c>
      <c r="BZ54" s="1">
        <v>0</v>
      </c>
      <c r="CA54" s="1" t="s">
        <v>9</v>
      </c>
    </row>
    <row r="55" spans="1:79" ht="20.100000000000001" customHeight="1">
      <c r="A55" s="161" t="s">
        <v>110</v>
      </c>
      <c r="B55" s="162"/>
      <c r="C55" s="162"/>
      <c r="D55" s="162"/>
      <c r="E55" s="163"/>
      <c r="F55" s="4">
        <f>SUM(F48:F54)</f>
        <v>250</v>
      </c>
      <c r="G55" s="17">
        <f>SUM(G48:G54)</f>
        <v>10</v>
      </c>
      <c r="H55" s="170">
        <f>SUM(H48:H54)</f>
        <v>105</v>
      </c>
      <c r="I55" s="233"/>
      <c r="J55" s="171"/>
      <c r="K55" s="170">
        <f>SUM(K48:K54)</f>
        <v>5.5</v>
      </c>
      <c r="L55" s="171"/>
      <c r="M55" s="95" t="s">
        <v>143</v>
      </c>
      <c r="N55" s="170" t="s">
        <v>20</v>
      </c>
      <c r="O55" s="233"/>
      <c r="P55" s="171"/>
      <c r="Q55" s="95" t="s">
        <v>143</v>
      </c>
      <c r="R55" s="170">
        <f>SUM(R48:R54)</f>
        <v>0</v>
      </c>
      <c r="S55" s="171"/>
      <c r="T55" s="170">
        <f>SUM(T48:T54)</f>
        <v>0</v>
      </c>
      <c r="U55" s="171"/>
      <c r="V55" s="170" t="s">
        <v>143</v>
      </c>
      <c r="W55" s="171"/>
      <c r="X55" s="95" t="s">
        <v>20</v>
      </c>
      <c r="Y55" s="95" t="s">
        <v>143</v>
      </c>
      <c r="Z55" s="145">
        <f>SUM(Z48:Z54)</f>
        <v>5</v>
      </c>
      <c r="AA55" s="146"/>
      <c r="AB55" s="145">
        <f>SUM(AB48:AB54)</f>
        <v>0.5</v>
      </c>
      <c r="AC55" s="146"/>
      <c r="AD55" s="145" t="s">
        <v>143</v>
      </c>
      <c r="AE55" s="146"/>
      <c r="AF55" s="4" t="s">
        <v>20</v>
      </c>
      <c r="AG55" s="145" t="s">
        <v>143</v>
      </c>
      <c r="AH55" s="146"/>
      <c r="AI55" s="170">
        <f>SUM(AI48:AI54)</f>
        <v>75</v>
      </c>
      <c r="AJ55" s="233"/>
      <c r="AK55" s="171"/>
      <c r="AL55" s="170">
        <f>SUM(AL48:AL54)</f>
        <v>4</v>
      </c>
      <c r="AM55" s="171"/>
      <c r="AN55" s="95" t="s">
        <v>143</v>
      </c>
      <c r="AO55" s="170" t="s">
        <v>20</v>
      </c>
      <c r="AP55" s="233"/>
      <c r="AQ55" s="171"/>
      <c r="AR55" s="170" t="s">
        <v>143</v>
      </c>
      <c r="AS55" s="171"/>
      <c r="AT55" s="170">
        <f>SUM(AT48:AT54)</f>
        <v>0</v>
      </c>
      <c r="AU55" s="171"/>
      <c r="AV55" s="170">
        <f>SUM(AV48:AV54)</f>
        <v>0</v>
      </c>
      <c r="AW55" s="171"/>
      <c r="AX55" s="170" t="s">
        <v>143</v>
      </c>
      <c r="AY55" s="171"/>
      <c r="AZ55" s="170" t="s">
        <v>20</v>
      </c>
      <c r="BA55" s="171"/>
      <c r="BB55" s="170" t="s">
        <v>143</v>
      </c>
      <c r="BC55" s="171"/>
      <c r="BD55" s="145">
        <f>SUM(BD48:BD54)</f>
        <v>65</v>
      </c>
      <c r="BE55" s="146"/>
      <c r="BF55" s="145">
        <f>SUM(BF48:BF54)</f>
        <v>0</v>
      </c>
      <c r="BG55" s="172"/>
      <c r="BH55" s="146"/>
      <c r="BI55" s="4" t="s">
        <v>143</v>
      </c>
      <c r="BJ55" s="145" t="s">
        <v>20</v>
      </c>
      <c r="BK55" s="172"/>
      <c r="BL55" s="146"/>
      <c r="BM55" s="145" t="s">
        <v>143</v>
      </c>
      <c r="BN55" s="146"/>
      <c r="BO55" s="95">
        <f>SUM(BO48:BO54)</f>
        <v>0</v>
      </c>
      <c r="BP55" s="170">
        <f>SUM(BP48:BP54)</f>
        <v>0</v>
      </c>
      <c r="BQ55" s="171"/>
      <c r="BR55" s="170" t="s">
        <v>143</v>
      </c>
      <c r="BS55" s="171"/>
      <c r="BT55" s="170" t="s">
        <v>20</v>
      </c>
      <c r="BU55" s="171"/>
      <c r="BV55" s="95" t="s">
        <v>143</v>
      </c>
      <c r="BW55" s="4">
        <f>SUM(BW48:BW54)</f>
        <v>0</v>
      </c>
      <c r="BX55" s="4">
        <f>SUM(BX48:BX54)</f>
        <v>0</v>
      </c>
      <c r="BY55" s="4" t="s">
        <v>143</v>
      </c>
      <c r="BZ55" s="4" t="s">
        <v>20</v>
      </c>
      <c r="CA55" s="4" t="s">
        <v>143</v>
      </c>
    </row>
    <row r="56" spans="1:79" ht="18" customHeight="1">
      <c r="A56" s="202" t="s">
        <v>144</v>
      </c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3"/>
      <c r="AP56" s="203"/>
      <c r="AQ56" s="203"/>
      <c r="AR56" s="203"/>
      <c r="AS56" s="203"/>
      <c r="AT56" s="203"/>
      <c r="AU56" s="203"/>
      <c r="AV56" s="203"/>
      <c r="AW56" s="203"/>
      <c r="AX56" s="203"/>
      <c r="AY56" s="203"/>
      <c r="AZ56" s="203"/>
      <c r="BA56" s="203"/>
      <c r="BB56" s="203"/>
      <c r="BC56" s="203"/>
      <c r="BD56" s="203"/>
      <c r="BE56" s="203"/>
      <c r="BF56" s="203"/>
      <c r="BG56" s="203"/>
      <c r="BH56" s="203"/>
      <c r="BI56" s="203"/>
      <c r="BJ56" s="203"/>
      <c r="BK56" s="203"/>
      <c r="BL56" s="203"/>
      <c r="BM56" s="203"/>
      <c r="BN56" s="203"/>
      <c r="BO56" s="203"/>
      <c r="BP56" s="203"/>
      <c r="BQ56" s="203"/>
      <c r="BR56" s="203"/>
      <c r="BS56" s="203"/>
      <c r="BT56" s="203"/>
      <c r="BU56" s="203"/>
      <c r="BV56" s="203"/>
      <c r="BW56" s="203"/>
      <c r="BX56" s="203"/>
      <c r="BY56" s="203"/>
      <c r="BZ56" s="203"/>
      <c r="CA56" s="204"/>
    </row>
    <row r="57" spans="1:79" ht="20.45" customHeight="1">
      <c r="A57" s="2">
        <v>25</v>
      </c>
      <c r="B57" s="14" t="s">
        <v>109</v>
      </c>
      <c r="C57" s="280" t="s">
        <v>17</v>
      </c>
      <c r="D57" s="281"/>
      <c r="E57" s="11" t="s">
        <v>92</v>
      </c>
      <c r="F57" s="1">
        <f>H57+R57+Z57+AI57+AT57+BD57+BO57+BW57</f>
        <v>30</v>
      </c>
      <c r="G57" s="25">
        <f>K57+T57+AB57+AL57+AV57+BF57+BP57+BX57</f>
        <v>1</v>
      </c>
      <c r="H57" s="126">
        <v>0</v>
      </c>
      <c r="I57" s="128"/>
      <c r="J57" s="127"/>
      <c r="K57" s="126">
        <v>0</v>
      </c>
      <c r="L57" s="127"/>
      <c r="M57" s="74" t="s">
        <v>9</v>
      </c>
      <c r="N57" s="126">
        <v>0</v>
      </c>
      <c r="O57" s="128"/>
      <c r="P57" s="127"/>
      <c r="Q57" s="74" t="s">
        <v>9</v>
      </c>
      <c r="R57" s="126">
        <v>0</v>
      </c>
      <c r="S57" s="127"/>
      <c r="T57" s="126">
        <v>0</v>
      </c>
      <c r="U57" s="127"/>
      <c r="V57" s="126" t="s">
        <v>9</v>
      </c>
      <c r="W57" s="127"/>
      <c r="X57" s="74">
        <v>0</v>
      </c>
      <c r="Y57" s="74" t="s">
        <v>9</v>
      </c>
      <c r="Z57" s="139">
        <v>30</v>
      </c>
      <c r="AA57" s="140"/>
      <c r="AB57" s="139">
        <v>1</v>
      </c>
      <c r="AC57" s="140"/>
      <c r="AD57" s="139" t="s">
        <v>8</v>
      </c>
      <c r="AE57" s="140"/>
      <c r="AF57" s="1">
        <v>20</v>
      </c>
      <c r="AG57" s="139" t="s">
        <v>7</v>
      </c>
      <c r="AH57" s="140"/>
      <c r="AI57" s="126">
        <v>0</v>
      </c>
      <c r="AJ57" s="128"/>
      <c r="AK57" s="127"/>
      <c r="AL57" s="126">
        <v>0</v>
      </c>
      <c r="AM57" s="127"/>
      <c r="AN57" s="74" t="s">
        <v>9</v>
      </c>
      <c r="AO57" s="126">
        <v>0</v>
      </c>
      <c r="AP57" s="128"/>
      <c r="AQ57" s="127"/>
      <c r="AR57" s="126" t="s">
        <v>9</v>
      </c>
      <c r="AS57" s="127"/>
      <c r="AT57" s="126">
        <v>0</v>
      </c>
      <c r="AU57" s="127"/>
      <c r="AV57" s="126">
        <v>0</v>
      </c>
      <c r="AW57" s="127"/>
      <c r="AX57" s="126" t="s">
        <v>9</v>
      </c>
      <c r="AY57" s="127"/>
      <c r="AZ57" s="126">
        <v>0</v>
      </c>
      <c r="BA57" s="127"/>
      <c r="BB57" s="241" t="s">
        <v>9</v>
      </c>
      <c r="BC57" s="241"/>
      <c r="BD57" s="139">
        <v>0</v>
      </c>
      <c r="BE57" s="140"/>
      <c r="BF57" s="139">
        <v>0</v>
      </c>
      <c r="BG57" s="173"/>
      <c r="BH57" s="140"/>
      <c r="BI57" s="1" t="s">
        <v>9</v>
      </c>
      <c r="BJ57" s="139">
        <v>0</v>
      </c>
      <c r="BK57" s="173"/>
      <c r="BL57" s="140"/>
      <c r="BM57" s="139" t="s">
        <v>9</v>
      </c>
      <c r="BN57" s="140"/>
      <c r="BO57" s="74">
        <v>0</v>
      </c>
      <c r="BP57" s="126">
        <v>0</v>
      </c>
      <c r="BQ57" s="127"/>
      <c r="BR57" s="126" t="s">
        <v>9</v>
      </c>
      <c r="BS57" s="127"/>
      <c r="BT57" s="126">
        <v>0</v>
      </c>
      <c r="BU57" s="127"/>
      <c r="BV57" s="74" t="s">
        <v>9</v>
      </c>
      <c r="BW57" s="1">
        <v>0</v>
      </c>
      <c r="BX57" s="1">
        <v>0</v>
      </c>
      <c r="BY57" s="1" t="s">
        <v>9</v>
      </c>
      <c r="BZ57" s="1">
        <v>0</v>
      </c>
      <c r="CA57" s="1" t="s">
        <v>9</v>
      </c>
    </row>
    <row r="58" spans="1:79" ht="48" customHeight="1">
      <c r="A58" s="2">
        <v>26</v>
      </c>
      <c r="B58" s="12" t="s">
        <v>109</v>
      </c>
      <c r="C58" s="280" t="s">
        <v>106</v>
      </c>
      <c r="D58" s="281"/>
      <c r="E58" s="3" t="s">
        <v>56</v>
      </c>
      <c r="F58" s="1">
        <f>H58+R58+Z58+AI58+AT58+BD58+BO58+BW58</f>
        <v>45</v>
      </c>
      <c r="G58" s="25">
        <f>K58+T58+AB58+AL58+AV58+BF58+BP58+BX58</f>
        <v>2</v>
      </c>
      <c r="H58" s="126">
        <v>20</v>
      </c>
      <c r="I58" s="128"/>
      <c r="J58" s="127"/>
      <c r="K58" s="126">
        <v>1</v>
      </c>
      <c r="L58" s="127"/>
      <c r="M58" s="74" t="s">
        <v>8</v>
      </c>
      <c r="N58" s="126">
        <v>300</v>
      </c>
      <c r="O58" s="128"/>
      <c r="P58" s="127"/>
      <c r="Q58" s="74" t="s">
        <v>13</v>
      </c>
      <c r="R58" s="126">
        <v>0</v>
      </c>
      <c r="S58" s="127"/>
      <c r="T58" s="126">
        <v>0</v>
      </c>
      <c r="U58" s="127"/>
      <c r="V58" s="126" t="s">
        <v>9</v>
      </c>
      <c r="W58" s="127"/>
      <c r="X58" s="74">
        <v>0</v>
      </c>
      <c r="Y58" s="74" t="s">
        <v>9</v>
      </c>
      <c r="Z58" s="139">
        <v>0</v>
      </c>
      <c r="AA58" s="140"/>
      <c r="AB58" s="139">
        <v>0</v>
      </c>
      <c r="AC58" s="140"/>
      <c r="AD58" s="139" t="s">
        <v>9</v>
      </c>
      <c r="AE58" s="140"/>
      <c r="AF58" s="1">
        <v>0</v>
      </c>
      <c r="AG58" s="139" t="s">
        <v>9</v>
      </c>
      <c r="AH58" s="140"/>
      <c r="AI58" s="126">
        <v>15</v>
      </c>
      <c r="AJ58" s="128"/>
      <c r="AK58" s="127"/>
      <c r="AL58" s="126">
        <v>1</v>
      </c>
      <c r="AM58" s="127"/>
      <c r="AN58" s="74" t="s">
        <v>8</v>
      </c>
      <c r="AO58" s="126">
        <v>25</v>
      </c>
      <c r="AP58" s="128"/>
      <c r="AQ58" s="127"/>
      <c r="AR58" s="126" t="s">
        <v>13</v>
      </c>
      <c r="AS58" s="127"/>
      <c r="AT58" s="126">
        <v>0</v>
      </c>
      <c r="AU58" s="127"/>
      <c r="AV58" s="126">
        <v>0</v>
      </c>
      <c r="AW58" s="127"/>
      <c r="AX58" s="126" t="s">
        <v>9</v>
      </c>
      <c r="AY58" s="127"/>
      <c r="AZ58" s="126">
        <v>0</v>
      </c>
      <c r="BA58" s="127"/>
      <c r="BB58" s="241" t="s">
        <v>9</v>
      </c>
      <c r="BC58" s="241"/>
      <c r="BD58" s="139">
        <v>10</v>
      </c>
      <c r="BE58" s="140"/>
      <c r="BF58" s="139">
        <v>0</v>
      </c>
      <c r="BG58" s="173"/>
      <c r="BH58" s="140"/>
      <c r="BI58" s="1" t="s">
        <v>8</v>
      </c>
      <c r="BJ58" s="139">
        <v>300</v>
      </c>
      <c r="BK58" s="173"/>
      <c r="BL58" s="140"/>
      <c r="BM58" s="139" t="s">
        <v>13</v>
      </c>
      <c r="BN58" s="140"/>
      <c r="BO58" s="74">
        <v>0</v>
      </c>
      <c r="BP58" s="126">
        <v>0</v>
      </c>
      <c r="BQ58" s="127"/>
      <c r="BR58" s="126" t="s">
        <v>9</v>
      </c>
      <c r="BS58" s="127"/>
      <c r="BT58" s="126">
        <v>0</v>
      </c>
      <c r="BU58" s="127"/>
      <c r="BV58" s="74" t="s">
        <v>9</v>
      </c>
      <c r="BW58" s="1">
        <v>0</v>
      </c>
      <c r="BX58" s="1">
        <v>0</v>
      </c>
      <c r="BY58" s="1" t="s">
        <v>9</v>
      </c>
      <c r="BZ58" s="1">
        <v>0</v>
      </c>
      <c r="CA58" s="1" t="s">
        <v>9</v>
      </c>
    </row>
    <row r="59" spans="1:79" ht="27" customHeight="1">
      <c r="A59" s="161" t="s">
        <v>112</v>
      </c>
      <c r="B59" s="162"/>
      <c r="C59" s="162"/>
      <c r="D59" s="162"/>
      <c r="E59" s="163"/>
      <c r="F59" s="4">
        <f>SUM(F57,F58)</f>
        <v>75</v>
      </c>
      <c r="G59" s="17">
        <f>SUM(G57,G58)</f>
        <v>3</v>
      </c>
      <c r="H59" s="170">
        <f>SUM(H57,H58)</f>
        <v>20</v>
      </c>
      <c r="I59" s="233"/>
      <c r="J59" s="171"/>
      <c r="K59" s="170">
        <f>SUM(K57,K58)</f>
        <v>1</v>
      </c>
      <c r="L59" s="171"/>
      <c r="M59" s="95" t="s">
        <v>143</v>
      </c>
      <c r="N59" s="170" t="s">
        <v>20</v>
      </c>
      <c r="O59" s="233"/>
      <c r="P59" s="171"/>
      <c r="Q59" s="95" t="s">
        <v>143</v>
      </c>
      <c r="R59" s="170">
        <f>SUM(R57)</f>
        <v>0</v>
      </c>
      <c r="S59" s="171"/>
      <c r="T59" s="170">
        <f>SUM(T57)</f>
        <v>0</v>
      </c>
      <c r="U59" s="171"/>
      <c r="V59" s="170" t="s">
        <v>143</v>
      </c>
      <c r="W59" s="171"/>
      <c r="X59" s="95" t="s">
        <v>20</v>
      </c>
      <c r="Y59" s="95" t="s">
        <v>143</v>
      </c>
      <c r="Z59" s="145">
        <f>SUM(Z57,Z58)</f>
        <v>30</v>
      </c>
      <c r="AA59" s="146"/>
      <c r="AB59" s="145">
        <f>SUM(AB57,AB58)</f>
        <v>1</v>
      </c>
      <c r="AC59" s="146"/>
      <c r="AD59" s="145" t="s">
        <v>143</v>
      </c>
      <c r="AE59" s="146"/>
      <c r="AF59" s="4" t="s">
        <v>20</v>
      </c>
      <c r="AG59" s="145" t="s">
        <v>143</v>
      </c>
      <c r="AH59" s="146"/>
      <c r="AI59" s="170">
        <f>SUM(AI57,AI58)</f>
        <v>15</v>
      </c>
      <c r="AJ59" s="233"/>
      <c r="AK59" s="171"/>
      <c r="AL59" s="170">
        <f>SUM(AL57,AL58)</f>
        <v>1</v>
      </c>
      <c r="AM59" s="171"/>
      <c r="AN59" s="95" t="s">
        <v>143</v>
      </c>
      <c r="AO59" s="170" t="s">
        <v>20</v>
      </c>
      <c r="AP59" s="233"/>
      <c r="AQ59" s="171"/>
      <c r="AR59" s="170" t="s">
        <v>143</v>
      </c>
      <c r="AS59" s="171"/>
      <c r="AT59" s="170">
        <f>SUM(AT57)</f>
        <v>0</v>
      </c>
      <c r="AU59" s="171"/>
      <c r="AV59" s="170">
        <f>SUM(AV57)</f>
        <v>0</v>
      </c>
      <c r="AW59" s="171"/>
      <c r="AX59" s="170" t="s">
        <v>143</v>
      </c>
      <c r="AY59" s="171"/>
      <c r="AZ59" s="170" t="s">
        <v>20</v>
      </c>
      <c r="BA59" s="171"/>
      <c r="BB59" s="288" t="s">
        <v>143</v>
      </c>
      <c r="BC59" s="288"/>
      <c r="BD59" s="145">
        <f>SUM(BD57,BD58)</f>
        <v>10</v>
      </c>
      <c r="BE59" s="146"/>
      <c r="BF59" s="145">
        <f>SUM(BF57,BF58)</f>
        <v>0</v>
      </c>
      <c r="BG59" s="172"/>
      <c r="BH59" s="146"/>
      <c r="BI59" s="4" t="s">
        <v>143</v>
      </c>
      <c r="BJ59" s="145" t="s">
        <v>20</v>
      </c>
      <c r="BK59" s="172"/>
      <c r="BL59" s="146"/>
      <c r="BM59" s="145" t="s">
        <v>143</v>
      </c>
      <c r="BN59" s="146"/>
      <c r="BO59" s="95">
        <f>SUM(BO57)</f>
        <v>0</v>
      </c>
      <c r="BP59" s="170">
        <f>SUM(BP57)</f>
        <v>0</v>
      </c>
      <c r="BQ59" s="171"/>
      <c r="BR59" s="170" t="s">
        <v>143</v>
      </c>
      <c r="BS59" s="171"/>
      <c r="BT59" s="170" t="s">
        <v>20</v>
      </c>
      <c r="BU59" s="171"/>
      <c r="BV59" s="95" t="s">
        <v>143</v>
      </c>
      <c r="BW59" s="4">
        <f>SUM(BW57)</f>
        <v>0</v>
      </c>
      <c r="BX59" s="4">
        <f>SUM(BX57)</f>
        <v>0</v>
      </c>
      <c r="BY59" s="4" t="s">
        <v>143</v>
      </c>
      <c r="BZ59" s="4" t="s">
        <v>20</v>
      </c>
      <c r="CA59" s="4" t="s">
        <v>143</v>
      </c>
    </row>
    <row r="60" spans="1:79" ht="14.25" customHeight="1">
      <c r="A60" s="202" t="s">
        <v>46</v>
      </c>
      <c r="B60" s="203"/>
      <c r="C60" s="203"/>
      <c r="D60" s="20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3"/>
      <c r="AT60" s="293"/>
      <c r="AU60" s="293"/>
      <c r="AV60" s="293"/>
      <c r="AW60" s="293"/>
      <c r="AX60" s="293"/>
      <c r="AY60" s="293"/>
      <c r="AZ60" s="293"/>
      <c r="BA60" s="293"/>
      <c r="BB60" s="293"/>
      <c r="BC60" s="293"/>
      <c r="BD60" s="293"/>
      <c r="BE60" s="293"/>
      <c r="BF60" s="293"/>
      <c r="BG60" s="293"/>
      <c r="BH60" s="293"/>
      <c r="BI60" s="293"/>
      <c r="BJ60" s="293"/>
      <c r="BK60" s="293"/>
      <c r="BL60" s="293"/>
      <c r="BM60" s="293"/>
      <c r="BN60" s="293"/>
      <c r="BO60" s="293"/>
      <c r="BP60" s="293"/>
      <c r="BQ60" s="293"/>
      <c r="BR60" s="293"/>
      <c r="BS60" s="293"/>
      <c r="BT60" s="293"/>
      <c r="BU60" s="293"/>
      <c r="BV60" s="293"/>
      <c r="BW60" s="293"/>
      <c r="BX60" s="293"/>
      <c r="BY60" s="293"/>
      <c r="BZ60" s="293"/>
      <c r="CA60" s="294"/>
    </row>
    <row r="61" spans="1:79" ht="19.5" customHeight="1">
      <c r="A61" s="2"/>
      <c r="B61" s="97"/>
      <c r="C61" s="42" t="s">
        <v>6</v>
      </c>
      <c r="D61" s="43"/>
      <c r="E61" s="44"/>
      <c r="F61" s="45"/>
      <c r="G61" s="46"/>
      <c r="H61" s="295"/>
      <c r="I61" s="295"/>
      <c r="J61" s="295"/>
      <c r="K61" s="295"/>
      <c r="L61" s="295"/>
      <c r="M61" s="108"/>
      <c r="N61" s="292"/>
      <c r="O61" s="292"/>
      <c r="P61" s="292"/>
      <c r="Q61" s="108"/>
      <c r="R61" s="292"/>
      <c r="S61" s="292"/>
      <c r="T61" s="292"/>
      <c r="U61" s="292"/>
      <c r="V61" s="292"/>
      <c r="W61" s="292"/>
      <c r="X61" s="108"/>
      <c r="Y61" s="108"/>
      <c r="Z61" s="299"/>
      <c r="AA61" s="299"/>
      <c r="AB61" s="299"/>
      <c r="AC61" s="299"/>
      <c r="AD61" s="299"/>
      <c r="AE61" s="299"/>
      <c r="AF61" s="109"/>
      <c r="AG61" s="299"/>
      <c r="AH61" s="299"/>
      <c r="AI61" s="292"/>
      <c r="AJ61" s="292"/>
      <c r="AK61" s="292"/>
      <c r="AL61" s="292"/>
      <c r="AM61" s="292"/>
      <c r="AN61" s="108"/>
      <c r="AO61" s="292"/>
      <c r="AP61" s="292"/>
      <c r="AQ61" s="292"/>
      <c r="AR61" s="292"/>
      <c r="AS61" s="292"/>
      <c r="AT61" s="292"/>
      <c r="AU61" s="292"/>
      <c r="AV61" s="292"/>
      <c r="AW61" s="292"/>
      <c r="AX61" s="292"/>
      <c r="AY61" s="292"/>
      <c r="AZ61" s="292"/>
      <c r="BA61" s="292"/>
      <c r="BB61" s="292"/>
      <c r="BC61" s="292"/>
      <c r="BD61" s="299"/>
      <c r="BE61" s="299"/>
      <c r="BF61" s="299"/>
      <c r="BG61" s="299"/>
      <c r="BH61" s="299"/>
      <c r="BI61" s="109"/>
      <c r="BJ61" s="299"/>
      <c r="BK61" s="299"/>
      <c r="BL61" s="299"/>
      <c r="BM61" s="299"/>
      <c r="BN61" s="299"/>
      <c r="BO61" s="108"/>
      <c r="BP61" s="292"/>
      <c r="BQ61" s="292"/>
      <c r="BR61" s="292"/>
      <c r="BS61" s="292"/>
      <c r="BT61" s="292"/>
      <c r="BU61" s="292"/>
      <c r="BV61" s="108"/>
      <c r="BW61" s="109"/>
      <c r="BX61" s="109"/>
      <c r="BY61" s="109"/>
      <c r="BZ61" s="109"/>
      <c r="CA61" s="109"/>
    </row>
    <row r="62" spans="1:79" ht="16.5" customHeight="1">
      <c r="A62" s="47" t="s">
        <v>0</v>
      </c>
      <c r="B62" s="90"/>
      <c r="C62" s="261" t="s">
        <v>23</v>
      </c>
      <c r="D62" s="262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  <c r="X62" s="263"/>
      <c r="Y62" s="263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  <c r="AK62" s="263"/>
      <c r="AL62" s="263"/>
      <c r="AM62" s="263"/>
      <c r="AN62" s="263"/>
      <c r="AO62" s="263"/>
      <c r="AP62" s="263"/>
      <c r="AQ62" s="263"/>
      <c r="AR62" s="263"/>
      <c r="AS62" s="263"/>
      <c r="AT62" s="263"/>
      <c r="AU62" s="263"/>
      <c r="AV62" s="263"/>
      <c r="AW62" s="263"/>
      <c r="AX62" s="263"/>
      <c r="AY62" s="263"/>
      <c r="AZ62" s="263"/>
      <c r="BA62" s="263"/>
      <c r="BB62" s="263"/>
      <c r="BC62" s="263"/>
      <c r="BD62" s="263"/>
      <c r="BE62" s="263"/>
      <c r="BF62" s="263"/>
      <c r="BG62" s="263"/>
      <c r="BH62" s="263"/>
      <c r="BI62" s="263"/>
      <c r="BJ62" s="263"/>
      <c r="BK62" s="263"/>
      <c r="BL62" s="263"/>
      <c r="BM62" s="263"/>
      <c r="BN62" s="264"/>
      <c r="BO62" s="107"/>
      <c r="BP62" s="107"/>
      <c r="BQ62" s="107"/>
      <c r="BR62" s="107"/>
      <c r="BS62" s="107"/>
      <c r="BT62" s="107"/>
      <c r="BU62" s="107"/>
      <c r="BV62" s="107"/>
      <c r="BW62" s="107"/>
      <c r="BX62" s="107"/>
      <c r="BY62" s="107"/>
      <c r="BZ62" s="107"/>
      <c r="CA62" s="107"/>
    </row>
    <row r="63" spans="1:79" ht="21.75" customHeight="1">
      <c r="A63" s="2">
        <v>27</v>
      </c>
      <c r="B63" s="97" t="s">
        <v>109</v>
      </c>
      <c r="C63" s="280" t="s">
        <v>24</v>
      </c>
      <c r="D63" s="281"/>
      <c r="E63" s="3" t="s">
        <v>75</v>
      </c>
      <c r="F63" s="1">
        <f>H63+R63+Z63+AI63+AT63+BD63+BO63+BW63</f>
        <v>40</v>
      </c>
      <c r="G63" s="25">
        <f>K63+T63+AB63+AL63+AV63+BF63+BP63+BX63</f>
        <v>1.5</v>
      </c>
      <c r="H63" s="126">
        <v>15</v>
      </c>
      <c r="I63" s="128"/>
      <c r="J63" s="127"/>
      <c r="K63" s="126">
        <v>1</v>
      </c>
      <c r="L63" s="127"/>
      <c r="M63" s="74" t="s">
        <v>8</v>
      </c>
      <c r="N63" s="126">
        <v>300</v>
      </c>
      <c r="O63" s="128"/>
      <c r="P63" s="127"/>
      <c r="Q63" s="74" t="s">
        <v>7</v>
      </c>
      <c r="R63" s="126">
        <v>0</v>
      </c>
      <c r="S63" s="127"/>
      <c r="T63" s="126">
        <v>0</v>
      </c>
      <c r="U63" s="127"/>
      <c r="V63" s="126" t="s">
        <v>9</v>
      </c>
      <c r="W63" s="127"/>
      <c r="X63" s="74">
        <v>0</v>
      </c>
      <c r="Y63" s="74" t="s">
        <v>9</v>
      </c>
      <c r="Z63" s="139">
        <v>0</v>
      </c>
      <c r="AA63" s="140"/>
      <c r="AB63" s="139">
        <v>0</v>
      </c>
      <c r="AC63" s="140"/>
      <c r="AD63" s="139" t="s">
        <v>9</v>
      </c>
      <c r="AE63" s="140"/>
      <c r="AF63" s="1">
        <v>0</v>
      </c>
      <c r="AG63" s="139" t="s">
        <v>9</v>
      </c>
      <c r="AH63" s="140"/>
      <c r="AI63" s="126">
        <v>10</v>
      </c>
      <c r="AJ63" s="128"/>
      <c r="AK63" s="127"/>
      <c r="AL63" s="126">
        <v>0.5</v>
      </c>
      <c r="AM63" s="127"/>
      <c r="AN63" s="74" t="s">
        <v>8</v>
      </c>
      <c r="AO63" s="126">
        <v>25</v>
      </c>
      <c r="AP63" s="128"/>
      <c r="AQ63" s="127"/>
      <c r="AR63" s="126" t="s">
        <v>7</v>
      </c>
      <c r="AS63" s="127"/>
      <c r="AT63" s="126">
        <v>0</v>
      </c>
      <c r="AU63" s="127"/>
      <c r="AV63" s="126">
        <v>0</v>
      </c>
      <c r="AW63" s="127"/>
      <c r="AX63" s="126" t="s">
        <v>9</v>
      </c>
      <c r="AY63" s="127"/>
      <c r="AZ63" s="126">
        <v>0</v>
      </c>
      <c r="BA63" s="127"/>
      <c r="BB63" s="241" t="s">
        <v>9</v>
      </c>
      <c r="BC63" s="241"/>
      <c r="BD63" s="139">
        <v>15</v>
      </c>
      <c r="BE63" s="140"/>
      <c r="BF63" s="139">
        <v>0</v>
      </c>
      <c r="BG63" s="173"/>
      <c r="BH63" s="140"/>
      <c r="BI63" s="1" t="s">
        <v>8</v>
      </c>
      <c r="BJ63" s="139">
        <v>300</v>
      </c>
      <c r="BK63" s="173"/>
      <c r="BL63" s="140"/>
      <c r="BM63" s="139" t="s">
        <v>7</v>
      </c>
      <c r="BN63" s="140"/>
      <c r="BO63" s="74">
        <v>0</v>
      </c>
      <c r="BP63" s="126">
        <v>0</v>
      </c>
      <c r="BQ63" s="127"/>
      <c r="BR63" s="126" t="s">
        <v>9</v>
      </c>
      <c r="BS63" s="127"/>
      <c r="BT63" s="126">
        <v>0</v>
      </c>
      <c r="BU63" s="127"/>
      <c r="BV63" s="74" t="s">
        <v>9</v>
      </c>
      <c r="BW63" s="1">
        <v>0</v>
      </c>
      <c r="BX63" s="1">
        <v>0</v>
      </c>
      <c r="BY63" s="1" t="s">
        <v>9</v>
      </c>
      <c r="BZ63" s="1">
        <v>0</v>
      </c>
      <c r="CA63" s="1" t="s">
        <v>9</v>
      </c>
    </row>
    <row r="64" spans="1:79" ht="11.25" customHeight="1">
      <c r="A64" s="47" t="s">
        <v>0</v>
      </c>
      <c r="B64" s="90"/>
      <c r="C64" s="261" t="s">
        <v>115</v>
      </c>
      <c r="D64" s="262"/>
      <c r="E64" s="262"/>
      <c r="F64" s="262"/>
      <c r="G64" s="262"/>
      <c r="H64" s="262"/>
      <c r="I64" s="262"/>
      <c r="J64" s="262"/>
      <c r="K64" s="262"/>
      <c r="L64" s="262"/>
      <c r="M64" s="262"/>
      <c r="N64" s="262"/>
      <c r="O64" s="262"/>
      <c r="P64" s="262"/>
      <c r="Q64" s="262"/>
      <c r="R64" s="262"/>
      <c r="S64" s="262"/>
      <c r="T64" s="262"/>
      <c r="U64" s="262"/>
      <c r="V64" s="262"/>
      <c r="W64" s="262"/>
      <c r="X64" s="262"/>
      <c r="Y64" s="262"/>
      <c r="Z64" s="262"/>
      <c r="AA64" s="262"/>
      <c r="AB64" s="262"/>
      <c r="AC64" s="262"/>
      <c r="AD64" s="262"/>
      <c r="AE64" s="262"/>
      <c r="AF64" s="262"/>
      <c r="AG64" s="262"/>
      <c r="AH64" s="262"/>
      <c r="AI64" s="262"/>
      <c r="AJ64" s="262"/>
      <c r="AK64" s="262"/>
      <c r="AL64" s="262"/>
      <c r="AM64" s="262"/>
      <c r="AN64" s="262"/>
      <c r="AO64" s="262"/>
      <c r="AP64" s="262"/>
      <c r="AQ64" s="262"/>
      <c r="AR64" s="262"/>
      <c r="AS64" s="262"/>
      <c r="AT64" s="262"/>
      <c r="AU64" s="262"/>
      <c r="AV64" s="262"/>
      <c r="AW64" s="262"/>
      <c r="AX64" s="262"/>
      <c r="AY64" s="262"/>
      <c r="AZ64" s="262"/>
      <c r="BA64" s="262"/>
      <c r="BB64" s="262"/>
      <c r="BC64" s="262"/>
      <c r="BD64" s="262"/>
      <c r="BE64" s="262"/>
      <c r="BF64" s="262"/>
      <c r="BG64" s="262"/>
      <c r="BH64" s="262"/>
      <c r="BI64" s="262"/>
      <c r="BJ64" s="262"/>
      <c r="BK64" s="262"/>
      <c r="BL64" s="262"/>
      <c r="BM64" s="262"/>
      <c r="BN64" s="300"/>
      <c r="BO64" s="107"/>
      <c r="BP64" s="107"/>
      <c r="BQ64" s="107"/>
      <c r="BR64" s="107"/>
      <c r="BS64" s="107"/>
      <c r="BT64" s="107"/>
      <c r="BU64" s="107"/>
      <c r="BV64" s="107"/>
      <c r="BW64" s="107"/>
      <c r="BX64" s="107"/>
      <c r="BY64" s="107"/>
      <c r="BZ64" s="107"/>
      <c r="CA64" s="107"/>
    </row>
    <row r="65" spans="1:79" ht="41.45" customHeight="1">
      <c r="A65" s="2">
        <v>28</v>
      </c>
      <c r="B65" s="12" t="s">
        <v>109</v>
      </c>
      <c r="C65" s="280" t="s">
        <v>107</v>
      </c>
      <c r="D65" s="281"/>
      <c r="E65" s="3" t="s">
        <v>63</v>
      </c>
      <c r="F65" s="1">
        <f>H65+R65+Z65+AI65+AT65+BD65+BO65+BW65</f>
        <v>40</v>
      </c>
      <c r="G65" s="25">
        <f>K65+T65+AB65+AL65+AV65+BF65+BP65+BX65</f>
        <v>1.5</v>
      </c>
      <c r="H65" s="126">
        <v>15</v>
      </c>
      <c r="I65" s="128"/>
      <c r="J65" s="127"/>
      <c r="K65" s="126">
        <v>1</v>
      </c>
      <c r="L65" s="127"/>
      <c r="M65" s="74" t="s">
        <v>8</v>
      </c>
      <c r="N65" s="126">
        <v>300</v>
      </c>
      <c r="O65" s="128"/>
      <c r="P65" s="127"/>
      <c r="Q65" s="74" t="s">
        <v>7</v>
      </c>
      <c r="R65" s="126">
        <v>0</v>
      </c>
      <c r="S65" s="127"/>
      <c r="T65" s="126">
        <v>0</v>
      </c>
      <c r="U65" s="127"/>
      <c r="V65" s="126" t="s">
        <v>9</v>
      </c>
      <c r="W65" s="127"/>
      <c r="X65" s="74">
        <v>0</v>
      </c>
      <c r="Y65" s="74" t="s">
        <v>9</v>
      </c>
      <c r="Z65" s="139">
        <v>0</v>
      </c>
      <c r="AA65" s="140"/>
      <c r="AB65" s="139">
        <v>0</v>
      </c>
      <c r="AC65" s="140"/>
      <c r="AD65" s="139" t="s">
        <v>9</v>
      </c>
      <c r="AE65" s="140"/>
      <c r="AF65" s="1">
        <v>0</v>
      </c>
      <c r="AG65" s="139" t="s">
        <v>9</v>
      </c>
      <c r="AH65" s="140"/>
      <c r="AI65" s="126">
        <v>10</v>
      </c>
      <c r="AJ65" s="128"/>
      <c r="AK65" s="127"/>
      <c r="AL65" s="126">
        <v>0.5</v>
      </c>
      <c r="AM65" s="127"/>
      <c r="AN65" s="74" t="s">
        <v>8</v>
      </c>
      <c r="AO65" s="126">
        <v>25</v>
      </c>
      <c r="AP65" s="128"/>
      <c r="AQ65" s="127"/>
      <c r="AR65" s="126" t="s">
        <v>7</v>
      </c>
      <c r="AS65" s="127"/>
      <c r="AT65" s="126">
        <v>0</v>
      </c>
      <c r="AU65" s="127"/>
      <c r="AV65" s="126">
        <v>0</v>
      </c>
      <c r="AW65" s="127"/>
      <c r="AX65" s="126" t="s">
        <v>9</v>
      </c>
      <c r="AY65" s="127"/>
      <c r="AZ65" s="126">
        <v>0</v>
      </c>
      <c r="BA65" s="127"/>
      <c r="BB65" s="241" t="s">
        <v>9</v>
      </c>
      <c r="BC65" s="241"/>
      <c r="BD65" s="139">
        <v>15</v>
      </c>
      <c r="BE65" s="140"/>
      <c r="BF65" s="139">
        <v>0</v>
      </c>
      <c r="BG65" s="173"/>
      <c r="BH65" s="140"/>
      <c r="BI65" s="1" t="s">
        <v>8</v>
      </c>
      <c r="BJ65" s="139">
        <v>300</v>
      </c>
      <c r="BK65" s="173"/>
      <c r="BL65" s="140"/>
      <c r="BM65" s="139" t="s">
        <v>7</v>
      </c>
      <c r="BN65" s="140"/>
      <c r="BO65" s="74">
        <v>0</v>
      </c>
      <c r="BP65" s="126">
        <v>0</v>
      </c>
      <c r="BQ65" s="127"/>
      <c r="BR65" s="126" t="s">
        <v>9</v>
      </c>
      <c r="BS65" s="127"/>
      <c r="BT65" s="126">
        <v>0</v>
      </c>
      <c r="BU65" s="127"/>
      <c r="BV65" s="74" t="s">
        <v>9</v>
      </c>
      <c r="BW65" s="1">
        <v>0</v>
      </c>
      <c r="BX65" s="1">
        <v>0</v>
      </c>
      <c r="BY65" s="1" t="s">
        <v>9</v>
      </c>
      <c r="BZ65" s="1">
        <v>0</v>
      </c>
      <c r="CA65" s="1" t="s">
        <v>9</v>
      </c>
    </row>
    <row r="66" spans="1:79" ht="15.95" customHeight="1">
      <c r="A66" s="47" t="s">
        <v>0</v>
      </c>
      <c r="B66" s="90"/>
      <c r="C66" s="296" t="s">
        <v>35</v>
      </c>
      <c r="D66" s="297"/>
      <c r="E66" s="298"/>
      <c r="F66" s="4">
        <v>40</v>
      </c>
      <c r="G66" s="17">
        <v>1.5</v>
      </c>
      <c r="H66" s="170">
        <f>SUM(H65)</f>
        <v>15</v>
      </c>
      <c r="I66" s="233"/>
      <c r="J66" s="171"/>
      <c r="K66" s="170">
        <f>SUM(K65)</f>
        <v>1</v>
      </c>
      <c r="L66" s="171"/>
      <c r="M66" s="95" t="s">
        <v>143</v>
      </c>
      <c r="N66" s="170" t="s">
        <v>20</v>
      </c>
      <c r="O66" s="233"/>
      <c r="P66" s="171"/>
      <c r="Q66" s="95" t="s">
        <v>143</v>
      </c>
      <c r="R66" s="170">
        <f>SUM(R65)</f>
        <v>0</v>
      </c>
      <c r="S66" s="171"/>
      <c r="T66" s="170">
        <f>SUM(T65)</f>
        <v>0</v>
      </c>
      <c r="U66" s="171"/>
      <c r="V66" s="170" t="s">
        <v>143</v>
      </c>
      <c r="W66" s="171"/>
      <c r="X66" s="95" t="s">
        <v>20</v>
      </c>
      <c r="Y66" s="95" t="s">
        <v>143</v>
      </c>
      <c r="Z66" s="145">
        <f>SUM(Z65)</f>
        <v>0</v>
      </c>
      <c r="AA66" s="146"/>
      <c r="AB66" s="145">
        <f>SUM(AB65)</f>
        <v>0</v>
      </c>
      <c r="AC66" s="146"/>
      <c r="AD66" s="145" t="s">
        <v>143</v>
      </c>
      <c r="AE66" s="146"/>
      <c r="AF66" s="4" t="s">
        <v>20</v>
      </c>
      <c r="AG66" s="145" t="s">
        <v>143</v>
      </c>
      <c r="AH66" s="146"/>
      <c r="AI66" s="170">
        <f>SUM(AI65)</f>
        <v>10</v>
      </c>
      <c r="AJ66" s="233"/>
      <c r="AK66" s="171"/>
      <c r="AL66" s="170">
        <f>SUM(AL65)</f>
        <v>0.5</v>
      </c>
      <c r="AM66" s="171"/>
      <c r="AN66" s="95" t="s">
        <v>143</v>
      </c>
      <c r="AO66" s="170" t="s">
        <v>20</v>
      </c>
      <c r="AP66" s="233"/>
      <c r="AQ66" s="171"/>
      <c r="AR66" s="170" t="s">
        <v>143</v>
      </c>
      <c r="AS66" s="171"/>
      <c r="AT66" s="170">
        <f>SUM(AT65)</f>
        <v>0</v>
      </c>
      <c r="AU66" s="171"/>
      <c r="AV66" s="170">
        <f>SUM(AV65)</f>
        <v>0</v>
      </c>
      <c r="AW66" s="171"/>
      <c r="AX66" s="170" t="s">
        <v>143</v>
      </c>
      <c r="AY66" s="171"/>
      <c r="AZ66" s="170" t="s">
        <v>20</v>
      </c>
      <c r="BA66" s="171"/>
      <c r="BB66" s="288" t="s">
        <v>143</v>
      </c>
      <c r="BC66" s="288"/>
      <c r="BD66" s="145">
        <f>SUM(BD65)</f>
        <v>15</v>
      </c>
      <c r="BE66" s="146"/>
      <c r="BF66" s="145">
        <f>SUM(BF65)</f>
        <v>0</v>
      </c>
      <c r="BG66" s="172"/>
      <c r="BH66" s="146"/>
      <c r="BI66" s="4" t="s">
        <v>143</v>
      </c>
      <c r="BJ66" s="145" t="s">
        <v>20</v>
      </c>
      <c r="BK66" s="172"/>
      <c r="BL66" s="146"/>
      <c r="BM66" s="145" t="s">
        <v>143</v>
      </c>
      <c r="BN66" s="146"/>
      <c r="BO66" s="95">
        <f>SUM(BO65)</f>
        <v>0</v>
      </c>
      <c r="BP66" s="170">
        <f>SUM(BP65)</f>
        <v>0</v>
      </c>
      <c r="BQ66" s="171"/>
      <c r="BR66" s="170" t="s">
        <v>143</v>
      </c>
      <c r="BS66" s="171"/>
      <c r="BT66" s="170" t="s">
        <v>20</v>
      </c>
      <c r="BU66" s="171"/>
      <c r="BV66" s="95" t="s">
        <v>143</v>
      </c>
      <c r="BW66" s="4">
        <f>SUM(BW65)</f>
        <v>0</v>
      </c>
      <c r="BX66" s="4">
        <f>SUM(BX65)</f>
        <v>0</v>
      </c>
      <c r="BY66" s="4" t="s">
        <v>143</v>
      </c>
      <c r="BZ66" s="4" t="s">
        <v>20</v>
      </c>
      <c r="CA66" s="4" t="s">
        <v>143</v>
      </c>
    </row>
    <row r="67" spans="1:79" ht="40.5" customHeight="1">
      <c r="A67" s="188">
        <v>29</v>
      </c>
      <c r="B67" s="186" t="s">
        <v>109</v>
      </c>
      <c r="C67" s="116" t="s">
        <v>148</v>
      </c>
      <c r="D67" s="117"/>
      <c r="E67" s="26" t="s">
        <v>52</v>
      </c>
      <c r="F67" s="1">
        <f>H67+R67+Z67+AI67+AT67+BD67+BO67+BW67</f>
        <v>10</v>
      </c>
      <c r="G67" s="25">
        <f>K67+T67+AB67+AL67+AV67+BF67+BP67+BX67</f>
        <v>0.5</v>
      </c>
      <c r="H67" s="126">
        <v>0</v>
      </c>
      <c r="I67" s="128"/>
      <c r="J67" s="127"/>
      <c r="K67" s="126">
        <v>0</v>
      </c>
      <c r="L67" s="127"/>
      <c r="M67" s="74" t="s">
        <v>9</v>
      </c>
      <c r="N67" s="126">
        <v>0</v>
      </c>
      <c r="O67" s="128"/>
      <c r="P67" s="127"/>
      <c r="Q67" s="74" t="s">
        <v>9</v>
      </c>
      <c r="R67" s="126">
        <v>0</v>
      </c>
      <c r="S67" s="127"/>
      <c r="T67" s="126">
        <v>0</v>
      </c>
      <c r="U67" s="127"/>
      <c r="V67" s="126" t="s">
        <v>9</v>
      </c>
      <c r="W67" s="127"/>
      <c r="X67" s="74">
        <v>0</v>
      </c>
      <c r="Y67" s="74" t="s">
        <v>9</v>
      </c>
      <c r="Z67" s="139">
        <v>10</v>
      </c>
      <c r="AA67" s="140"/>
      <c r="AB67" s="166">
        <v>0.5</v>
      </c>
      <c r="AC67" s="167"/>
      <c r="AD67" s="139" t="s">
        <v>1</v>
      </c>
      <c r="AE67" s="140"/>
      <c r="AF67" s="1">
        <v>8</v>
      </c>
      <c r="AG67" s="139" t="s">
        <v>13</v>
      </c>
      <c r="AH67" s="140"/>
      <c r="AI67" s="126">
        <v>0</v>
      </c>
      <c r="AJ67" s="128"/>
      <c r="AK67" s="127"/>
      <c r="AL67" s="126">
        <v>0</v>
      </c>
      <c r="AM67" s="127"/>
      <c r="AN67" s="74" t="s">
        <v>9</v>
      </c>
      <c r="AO67" s="126">
        <v>0</v>
      </c>
      <c r="AP67" s="128"/>
      <c r="AQ67" s="127"/>
      <c r="AR67" s="126" t="s">
        <v>9</v>
      </c>
      <c r="AS67" s="127"/>
      <c r="AT67" s="126">
        <v>0</v>
      </c>
      <c r="AU67" s="127"/>
      <c r="AV67" s="126">
        <v>0</v>
      </c>
      <c r="AW67" s="127"/>
      <c r="AX67" s="126" t="s">
        <v>9</v>
      </c>
      <c r="AY67" s="127"/>
      <c r="AZ67" s="126">
        <v>0</v>
      </c>
      <c r="BA67" s="127"/>
      <c r="BB67" s="241" t="s">
        <v>9</v>
      </c>
      <c r="BC67" s="241"/>
      <c r="BD67" s="139">
        <v>0</v>
      </c>
      <c r="BE67" s="140"/>
      <c r="BF67" s="139">
        <v>0</v>
      </c>
      <c r="BG67" s="173"/>
      <c r="BH67" s="140"/>
      <c r="BI67" s="1">
        <v>0</v>
      </c>
      <c r="BJ67" s="139">
        <v>0</v>
      </c>
      <c r="BK67" s="173"/>
      <c r="BL67" s="140"/>
      <c r="BM67" s="139">
        <v>0</v>
      </c>
      <c r="BN67" s="140"/>
      <c r="BO67" s="74">
        <v>0</v>
      </c>
      <c r="BP67" s="126">
        <v>0</v>
      </c>
      <c r="BQ67" s="127"/>
      <c r="BR67" s="126" t="s">
        <v>9</v>
      </c>
      <c r="BS67" s="127"/>
      <c r="BT67" s="126">
        <v>0</v>
      </c>
      <c r="BU67" s="127"/>
      <c r="BV67" s="74" t="s">
        <v>9</v>
      </c>
      <c r="BW67" s="1">
        <v>0</v>
      </c>
      <c r="BX67" s="1">
        <v>0</v>
      </c>
      <c r="BY67" s="1" t="s">
        <v>9</v>
      </c>
      <c r="BZ67" s="1">
        <v>0</v>
      </c>
      <c r="CA67" s="1" t="s">
        <v>9</v>
      </c>
    </row>
    <row r="68" spans="1:79" ht="31.15" customHeight="1">
      <c r="A68" s="189"/>
      <c r="B68" s="187"/>
      <c r="C68" s="118"/>
      <c r="D68" s="119"/>
      <c r="E68" s="3" t="s">
        <v>65</v>
      </c>
      <c r="F68" s="1">
        <f>H68+R68+Z68+AI68+AT68+BD68+BO68+BW68</f>
        <v>65</v>
      </c>
      <c r="G68" s="25">
        <f>K68+T68+AB68+AL68+AV68+BF68+BP68+BX68</f>
        <v>2.5</v>
      </c>
      <c r="H68" s="126">
        <v>10</v>
      </c>
      <c r="I68" s="128"/>
      <c r="J68" s="127"/>
      <c r="K68" s="126">
        <v>1</v>
      </c>
      <c r="L68" s="127"/>
      <c r="M68" s="74" t="s">
        <v>8</v>
      </c>
      <c r="N68" s="126">
        <v>300</v>
      </c>
      <c r="O68" s="128"/>
      <c r="P68" s="127"/>
      <c r="Q68" s="74" t="s">
        <v>13</v>
      </c>
      <c r="R68" s="126">
        <v>0</v>
      </c>
      <c r="S68" s="127"/>
      <c r="T68" s="126">
        <v>0</v>
      </c>
      <c r="U68" s="127"/>
      <c r="V68" s="126" t="s">
        <v>9</v>
      </c>
      <c r="W68" s="127"/>
      <c r="X68" s="74">
        <v>0</v>
      </c>
      <c r="Y68" s="74" t="s">
        <v>9</v>
      </c>
      <c r="Z68" s="139">
        <v>30</v>
      </c>
      <c r="AA68" s="140"/>
      <c r="AB68" s="168">
        <v>1.5</v>
      </c>
      <c r="AC68" s="169"/>
      <c r="AD68" s="139" t="s">
        <v>1</v>
      </c>
      <c r="AE68" s="140"/>
      <c r="AF68" s="1">
        <v>8</v>
      </c>
      <c r="AG68" s="139" t="s">
        <v>13</v>
      </c>
      <c r="AH68" s="140"/>
      <c r="AI68" s="126">
        <v>0</v>
      </c>
      <c r="AJ68" s="128"/>
      <c r="AK68" s="127"/>
      <c r="AL68" s="126">
        <v>0</v>
      </c>
      <c r="AM68" s="127"/>
      <c r="AN68" s="74" t="s">
        <v>9</v>
      </c>
      <c r="AO68" s="126">
        <v>0</v>
      </c>
      <c r="AP68" s="128"/>
      <c r="AQ68" s="127"/>
      <c r="AR68" s="126" t="s">
        <v>9</v>
      </c>
      <c r="AS68" s="127"/>
      <c r="AT68" s="126">
        <v>0</v>
      </c>
      <c r="AU68" s="127"/>
      <c r="AV68" s="126">
        <v>0</v>
      </c>
      <c r="AW68" s="127"/>
      <c r="AX68" s="126" t="s">
        <v>9</v>
      </c>
      <c r="AY68" s="127"/>
      <c r="AZ68" s="126">
        <v>0</v>
      </c>
      <c r="BA68" s="127"/>
      <c r="BB68" s="241" t="s">
        <v>9</v>
      </c>
      <c r="BC68" s="241"/>
      <c r="BD68" s="139">
        <v>25</v>
      </c>
      <c r="BE68" s="140"/>
      <c r="BF68" s="139">
        <v>0</v>
      </c>
      <c r="BG68" s="173"/>
      <c r="BH68" s="140"/>
      <c r="BI68" s="1" t="s">
        <v>8</v>
      </c>
      <c r="BJ68" s="139">
        <v>300</v>
      </c>
      <c r="BK68" s="173"/>
      <c r="BL68" s="140"/>
      <c r="BM68" s="139" t="s">
        <v>13</v>
      </c>
      <c r="BN68" s="140"/>
      <c r="BO68" s="74">
        <v>0</v>
      </c>
      <c r="BP68" s="126">
        <v>0</v>
      </c>
      <c r="BQ68" s="127"/>
      <c r="BR68" s="126" t="s">
        <v>9</v>
      </c>
      <c r="BS68" s="127"/>
      <c r="BT68" s="126">
        <v>0</v>
      </c>
      <c r="BU68" s="127"/>
      <c r="BV68" s="74" t="s">
        <v>9</v>
      </c>
      <c r="BW68" s="1">
        <v>0</v>
      </c>
      <c r="BX68" s="1">
        <v>0</v>
      </c>
      <c r="BY68" s="1" t="s">
        <v>9</v>
      </c>
      <c r="BZ68" s="1">
        <v>0</v>
      </c>
      <c r="CA68" s="1" t="s">
        <v>9</v>
      </c>
    </row>
    <row r="69" spans="1:79" ht="25.5" customHeight="1">
      <c r="A69" s="2">
        <v>30</v>
      </c>
      <c r="B69" s="12" t="s">
        <v>109</v>
      </c>
      <c r="C69" s="280" t="s">
        <v>69</v>
      </c>
      <c r="D69" s="281"/>
      <c r="E69" s="3" t="s">
        <v>49</v>
      </c>
      <c r="F69" s="1">
        <f>H69+R69+Z69+AI69+AT69+BD69+BO69+BW69</f>
        <v>320</v>
      </c>
      <c r="G69" s="25">
        <f>K69+T69+AB69+AL69+AV69+BF69+BP69+BX69</f>
        <v>11</v>
      </c>
      <c r="H69" s="126">
        <v>0</v>
      </c>
      <c r="I69" s="128"/>
      <c r="J69" s="127"/>
      <c r="K69" s="126">
        <v>0</v>
      </c>
      <c r="L69" s="127"/>
      <c r="M69" s="29" t="s">
        <v>2</v>
      </c>
      <c r="N69" s="126">
        <v>300</v>
      </c>
      <c r="O69" s="128"/>
      <c r="P69" s="127"/>
      <c r="Q69" s="74" t="s">
        <v>13</v>
      </c>
      <c r="R69" s="126">
        <v>0</v>
      </c>
      <c r="S69" s="127"/>
      <c r="T69" s="126">
        <v>0</v>
      </c>
      <c r="U69" s="127"/>
      <c r="V69" s="126" t="s">
        <v>9</v>
      </c>
      <c r="W69" s="127"/>
      <c r="X69" s="74">
        <v>0</v>
      </c>
      <c r="Y69" s="74" t="s">
        <v>9</v>
      </c>
      <c r="Z69" s="139">
        <v>80</v>
      </c>
      <c r="AA69" s="140"/>
      <c r="AB69" s="139">
        <v>3</v>
      </c>
      <c r="AC69" s="140"/>
      <c r="AD69" s="139" t="s">
        <v>8</v>
      </c>
      <c r="AE69" s="140"/>
      <c r="AF69" s="1">
        <v>8</v>
      </c>
      <c r="AG69" s="139" t="s">
        <v>13</v>
      </c>
      <c r="AH69" s="140"/>
      <c r="AI69" s="126">
        <v>0</v>
      </c>
      <c r="AJ69" s="128"/>
      <c r="AK69" s="127"/>
      <c r="AL69" s="126">
        <v>0</v>
      </c>
      <c r="AM69" s="127"/>
      <c r="AN69" s="74" t="s">
        <v>9</v>
      </c>
      <c r="AO69" s="126">
        <v>0</v>
      </c>
      <c r="AP69" s="128"/>
      <c r="AQ69" s="127"/>
      <c r="AR69" s="126" t="s">
        <v>9</v>
      </c>
      <c r="AS69" s="127"/>
      <c r="AT69" s="126">
        <v>0</v>
      </c>
      <c r="AU69" s="127"/>
      <c r="AV69" s="126">
        <v>0</v>
      </c>
      <c r="AW69" s="127"/>
      <c r="AX69" s="126" t="s">
        <v>9</v>
      </c>
      <c r="AY69" s="127"/>
      <c r="AZ69" s="126">
        <v>0</v>
      </c>
      <c r="BA69" s="127"/>
      <c r="BB69" s="241" t="s">
        <v>9</v>
      </c>
      <c r="BC69" s="241"/>
      <c r="BD69" s="139">
        <v>0</v>
      </c>
      <c r="BE69" s="140"/>
      <c r="BF69" s="139">
        <v>0</v>
      </c>
      <c r="BG69" s="173"/>
      <c r="BH69" s="140"/>
      <c r="BI69" s="1">
        <v>0</v>
      </c>
      <c r="BJ69" s="139">
        <v>0</v>
      </c>
      <c r="BK69" s="173"/>
      <c r="BL69" s="140"/>
      <c r="BM69" s="139">
        <v>0</v>
      </c>
      <c r="BN69" s="140"/>
      <c r="BO69" s="74">
        <v>120</v>
      </c>
      <c r="BP69" s="126">
        <v>4</v>
      </c>
      <c r="BQ69" s="127"/>
      <c r="BR69" s="126" t="s">
        <v>1</v>
      </c>
      <c r="BS69" s="127"/>
      <c r="BT69" s="126">
        <v>8</v>
      </c>
      <c r="BU69" s="127"/>
      <c r="BV69" s="74" t="s">
        <v>13</v>
      </c>
      <c r="BW69" s="1">
        <v>120</v>
      </c>
      <c r="BX69" s="1">
        <v>4</v>
      </c>
      <c r="BY69" s="1" t="s">
        <v>1</v>
      </c>
      <c r="BZ69" s="1">
        <v>8</v>
      </c>
      <c r="CA69" s="1" t="s">
        <v>7</v>
      </c>
    </row>
    <row r="70" spans="1:79" ht="43.5" customHeight="1">
      <c r="A70" s="2">
        <v>31</v>
      </c>
      <c r="B70" s="12" t="s">
        <v>109</v>
      </c>
      <c r="C70" s="280" t="s">
        <v>166</v>
      </c>
      <c r="D70" s="281"/>
      <c r="E70" s="3" t="s">
        <v>63</v>
      </c>
      <c r="F70" s="1">
        <f>H70+R70+Z70+AJ70+AT70+BD70+BO70+BW70</f>
        <v>25</v>
      </c>
      <c r="G70" s="25">
        <v>1</v>
      </c>
      <c r="H70" s="126">
        <v>0</v>
      </c>
      <c r="I70" s="128"/>
      <c r="J70" s="127"/>
      <c r="K70" s="79">
        <v>0</v>
      </c>
      <c r="L70" s="81"/>
      <c r="M70" s="74">
        <v>0</v>
      </c>
      <c r="N70" s="79">
        <v>0</v>
      </c>
      <c r="O70" s="80"/>
      <c r="P70" s="81"/>
      <c r="Q70" s="74">
        <v>0</v>
      </c>
      <c r="R70" s="126">
        <v>10</v>
      </c>
      <c r="S70" s="127"/>
      <c r="T70" s="126">
        <v>0.5</v>
      </c>
      <c r="U70" s="127"/>
      <c r="V70" s="79" t="s">
        <v>8</v>
      </c>
      <c r="W70" s="81"/>
      <c r="X70" s="74">
        <v>300</v>
      </c>
      <c r="Y70" s="74" t="s">
        <v>13</v>
      </c>
      <c r="Z70" s="301">
        <v>0</v>
      </c>
      <c r="AA70" s="302"/>
      <c r="AB70" s="139">
        <v>0</v>
      </c>
      <c r="AC70" s="140"/>
      <c r="AD70" s="75">
        <v>0</v>
      </c>
      <c r="AE70" s="76"/>
      <c r="AF70" s="1">
        <v>0</v>
      </c>
      <c r="AG70" s="75"/>
      <c r="AH70" s="76">
        <v>0</v>
      </c>
      <c r="AI70" s="79"/>
      <c r="AJ70" s="128">
        <v>5</v>
      </c>
      <c r="AK70" s="127"/>
      <c r="AL70" s="126">
        <v>0.5</v>
      </c>
      <c r="AM70" s="127"/>
      <c r="AN70" s="74" t="s">
        <v>1</v>
      </c>
      <c r="AO70" s="79"/>
      <c r="AP70" s="80"/>
      <c r="AQ70" s="81">
        <v>25</v>
      </c>
      <c r="AR70" s="126" t="s">
        <v>13</v>
      </c>
      <c r="AS70" s="127"/>
      <c r="AT70" s="79">
        <v>0</v>
      </c>
      <c r="AU70" s="81"/>
      <c r="AV70" s="79">
        <v>0</v>
      </c>
      <c r="AW70" s="81"/>
      <c r="AX70" s="79"/>
      <c r="AY70" s="81">
        <v>0</v>
      </c>
      <c r="AZ70" s="79"/>
      <c r="BA70" s="81">
        <v>0</v>
      </c>
      <c r="BB70" s="126">
        <v>0</v>
      </c>
      <c r="BC70" s="127"/>
      <c r="BD70" s="75">
        <v>10</v>
      </c>
      <c r="BE70" s="76"/>
      <c r="BF70" s="75"/>
      <c r="BG70" s="77">
        <v>0</v>
      </c>
      <c r="BH70" s="76"/>
      <c r="BI70" s="1" t="s">
        <v>8</v>
      </c>
      <c r="BJ70" s="139">
        <v>300</v>
      </c>
      <c r="BK70" s="173"/>
      <c r="BL70" s="140"/>
      <c r="BM70" s="75" t="s">
        <v>13</v>
      </c>
      <c r="BN70" s="76"/>
      <c r="BO70" s="74"/>
      <c r="BP70" s="79"/>
      <c r="BQ70" s="81"/>
      <c r="BR70" s="79"/>
      <c r="BS70" s="81"/>
      <c r="BT70" s="79"/>
      <c r="BU70" s="81"/>
      <c r="BV70" s="74"/>
      <c r="BW70" s="1"/>
      <c r="BX70" s="1"/>
      <c r="BY70" s="1"/>
      <c r="BZ70" s="1"/>
      <c r="CA70" s="1"/>
    </row>
    <row r="71" spans="1:79" ht="30" customHeight="1">
      <c r="A71" s="2">
        <v>32</v>
      </c>
      <c r="B71" s="12" t="s">
        <v>109</v>
      </c>
      <c r="C71" s="280" t="s">
        <v>71</v>
      </c>
      <c r="D71" s="281"/>
      <c r="E71" s="3" t="s">
        <v>50</v>
      </c>
      <c r="F71" s="1">
        <f>H71+R71+Z71+AI71+AT71+BD71+BO71+BW71</f>
        <v>55</v>
      </c>
      <c r="G71" s="25">
        <f>K71+T71+AB71+AL71+AV71+BF71+BP71+BX71</f>
        <v>2.5</v>
      </c>
      <c r="H71" s="126">
        <v>10</v>
      </c>
      <c r="I71" s="128"/>
      <c r="J71" s="127"/>
      <c r="K71" s="126">
        <v>1</v>
      </c>
      <c r="L71" s="127"/>
      <c r="M71" s="74" t="s">
        <v>8</v>
      </c>
      <c r="N71" s="126">
        <v>300</v>
      </c>
      <c r="O71" s="128"/>
      <c r="P71" s="127"/>
      <c r="Q71" s="74" t="s">
        <v>13</v>
      </c>
      <c r="R71" s="126">
        <v>0</v>
      </c>
      <c r="S71" s="127"/>
      <c r="T71" s="126">
        <v>0</v>
      </c>
      <c r="U71" s="127"/>
      <c r="V71" s="126" t="s">
        <v>9</v>
      </c>
      <c r="W71" s="127"/>
      <c r="X71" s="74">
        <v>0</v>
      </c>
      <c r="Y71" s="74" t="s">
        <v>9</v>
      </c>
      <c r="Z71" s="139">
        <v>0</v>
      </c>
      <c r="AA71" s="140"/>
      <c r="AB71" s="139">
        <v>0</v>
      </c>
      <c r="AC71" s="140"/>
      <c r="AD71" s="139" t="s">
        <v>9</v>
      </c>
      <c r="AE71" s="140"/>
      <c r="AF71" s="1" t="s">
        <v>11</v>
      </c>
      <c r="AG71" s="139" t="s">
        <v>9</v>
      </c>
      <c r="AH71" s="140"/>
      <c r="AI71" s="126">
        <v>10</v>
      </c>
      <c r="AJ71" s="128"/>
      <c r="AK71" s="127"/>
      <c r="AL71" s="126">
        <v>0.5</v>
      </c>
      <c r="AM71" s="127"/>
      <c r="AN71" s="74" t="s">
        <v>1</v>
      </c>
      <c r="AO71" s="126">
        <v>25</v>
      </c>
      <c r="AP71" s="128"/>
      <c r="AQ71" s="127"/>
      <c r="AR71" s="126" t="s">
        <v>13</v>
      </c>
      <c r="AS71" s="127"/>
      <c r="AT71" s="126">
        <v>0</v>
      </c>
      <c r="AU71" s="127"/>
      <c r="AV71" s="126" t="s">
        <v>11</v>
      </c>
      <c r="AW71" s="127"/>
      <c r="AX71" s="126" t="s">
        <v>9</v>
      </c>
      <c r="AY71" s="127"/>
      <c r="AZ71" s="126">
        <v>0</v>
      </c>
      <c r="BA71" s="127"/>
      <c r="BB71" s="241" t="s">
        <v>9</v>
      </c>
      <c r="BC71" s="241"/>
      <c r="BD71" s="139">
        <v>15</v>
      </c>
      <c r="BE71" s="140"/>
      <c r="BF71" s="139">
        <v>0</v>
      </c>
      <c r="BG71" s="173"/>
      <c r="BH71" s="140"/>
      <c r="BI71" s="1" t="s">
        <v>8</v>
      </c>
      <c r="BJ71" s="139">
        <v>300</v>
      </c>
      <c r="BK71" s="173"/>
      <c r="BL71" s="140"/>
      <c r="BM71" s="139" t="s">
        <v>13</v>
      </c>
      <c r="BN71" s="140"/>
      <c r="BO71" s="74">
        <v>20</v>
      </c>
      <c r="BP71" s="126">
        <v>1</v>
      </c>
      <c r="BQ71" s="127"/>
      <c r="BR71" s="126" t="s">
        <v>1</v>
      </c>
      <c r="BS71" s="127"/>
      <c r="BT71" s="126">
        <v>8</v>
      </c>
      <c r="BU71" s="127"/>
      <c r="BV71" s="74" t="s">
        <v>13</v>
      </c>
      <c r="BW71" s="1">
        <v>0</v>
      </c>
      <c r="BX71" s="1">
        <v>0</v>
      </c>
      <c r="BY71" s="1" t="s">
        <v>9</v>
      </c>
      <c r="BZ71" s="1">
        <v>0</v>
      </c>
      <c r="CA71" s="1" t="s">
        <v>9</v>
      </c>
    </row>
    <row r="72" spans="1:79" ht="31.5" customHeight="1">
      <c r="A72" s="244" t="s">
        <v>28</v>
      </c>
      <c r="B72" s="245"/>
      <c r="C72" s="245"/>
      <c r="D72" s="245"/>
      <c r="E72" s="246"/>
      <c r="F72" s="4">
        <f>SUM(F66:F71)</f>
        <v>515</v>
      </c>
      <c r="G72" s="17">
        <f>SUM(G66:G71)</f>
        <v>19</v>
      </c>
      <c r="H72" s="170">
        <f>SUM(H66:H71)</f>
        <v>35</v>
      </c>
      <c r="I72" s="233"/>
      <c r="J72" s="171"/>
      <c r="K72" s="170">
        <f>SUM(K66:K71)</f>
        <v>3</v>
      </c>
      <c r="L72" s="171"/>
      <c r="M72" s="95" t="s">
        <v>143</v>
      </c>
      <c r="N72" s="170" t="s">
        <v>20</v>
      </c>
      <c r="O72" s="233"/>
      <c r="P72" s="171"/>
      <c r="Q72" s="95" t="s">
        <v>143</v>
      </c>
      <c r="R72" s="170">
        <f>SUM(R66:R71)</f>
        <v>10</v>
      </c>
      <c r="S72" s="171"/>
      <c r="T72" s="170">
        <f>SUM(T66:T71)</f>
        <v>0.5</v>
      </c>
      <c r="U72" s="171"/>
      <c r="V72" s="170" t="s">
        <v>143</v>
      </c>
      <c r="W72" s="171"/>
      <c r="X72" s="95" t="s">
        <v>20</v>
      </c>
      <c r="Y72" s="95" t="s">
        <v>143</v>
      </c>
      <c r="Z72" s="145">
        <f>SUM(Z66:Z71)</f>
        <v>120</v>
      </c>
      <c r="AA72" s="146"/>
      <c r="AB72" s="145">
        <f>SUM(AB66:AB71)</f>
        <v>5</v>
      </c>
      <c r="AC72" s="146"/>
      <c r="AD72" s="145" t="s">
        <v>143</v>
      </c>
      <c r="AE72" s="146"/>
      <c r="AF72" s="4" t="s">
        <v>20</v>
      </c>
      <c r="AG72" s="145" t="s">
        <v>143</v>
      </c>
      <c r="AH72" s="146"/>
      <c r="AI72" s="303">
        <v>25</v>
      </c>
      <c r="AJ72" s="367"/>
      <c r="AK72" s="304"/>
      <c r="AL72" s="303">
        <f>SUM(AL66:AL71)</f>
        <v>1.5</v>
      </c>
      <c r="AM72" s="304"/>
      <c r="AN72" s="74" t="s">
        <v>9</v>
      </c>
      <c r="AO72" s="126" t="s">
        <v>20</v>
      </c>
      <c r="AP72" s="128"/>
      <c r="AQ72" s="127"/>
      <c r="AR72" s="126" t="s">
        <v>9</v>
      </c>
      <c r="AS72" s="127"/>
      <c r="AT72" s="170">
        <f>SUM(AT67:AT71)</f>
        <v>0</v>
      </c>
      <c r="AU72" s="171"/>
      <c r="AV72" s="170">
        <f>SUM(AV67:AV71)</f>
        <v>0</v>
      </c>
      <c r="AW72" s="171"/>
      <c r="AX72" s="170" t="s">
        <v>143</v>
      </c>
      <c r="AY72" s="171"/>
      <c r="AZ72" s="170" t="s">
        <v>20</v>
      </c>
      <c r="BA72" s="171"/>
      <c r="BB72" s="288" t="s">
        <v>143</v>
      </c>
      <c r="BC72" s="288"/>
      <c r="BD72" s="145">
        <f>SUM(BD66:BD71)</f>
        <v>65</v>
      </c>
      <c r="BE72" s="146"/>
      <c r="BF72" s="145">
        <f>SUM(BF67:BF71)</f>
        <v>0</v>
      </c>
      <c r="BG72" s="172"/>
      <c r="BH72" s="146"/>
      <c r="BI72" s="4" t="s">
        <v>143</v>
      </c>
      <c r="BJ72" s="145" t="s">
        <v>20</v>
      </c>
      <c r="BK72" s="172"/>
      <c r="BL72" s="146"/>
      <c r="BM72" s="145" t="s">
        <v>143</v>
      </c>
      <c r="BN72" s="146"/>
      <c r="BO72" s="95">
        <f>SUM(BO66:BO71)</f>
        <v>140</v>
      </c>
      <c r="BP72" s="170">
        <f>SUM(BP66:BP71)</f>
        <v>5</v>
      </c>
      <c r="BQ72" s="171"/>
      <c r="BR72" s="170" t="s">
        <v>143</v>
      </c>
      <c r="BS72" s="171"/>
      <c r="BT72" s="170" t="s">
        <v>20</v>
      </c>
      <c r="BU72" s="171"/>
      <c r="BV72" s="95" t="s">
        <v>143</v>
      </c>
      <c r="BW72" s="4">
        <f>SUM(BW66:BW71)</f>
        <v>120</v>
      </c>
      <c r="BX72" s="4">
        <f>SUM(BX66:BX71)</f>
        <v>4</v>
      </c>
      <c r="BY72" s="4" t="s">
        <v>143</v>
      </c>
      <c r="BZ72" s="4" t="s">
        <v>20</v>
      </c>
      <c r="CA72" s="4" t="s">
        <v>143</v>
      </c>
    </row>
    <row r="73" spans="1:79" ht="30.75" customHeight="1">
      <c r="A73" s="202" t="s">
        <v>36</v>
      </c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03"/>
      <c r="AG73" s="203"/>
      <c r="AH73" s="203"/>
      <c r="AI73" s="203"/>
      <c r="AJ73" s="203"/>
      <c r="AK73" s="203"/>
      <c r="AL73" s="203"/>
      <c r="AM73" s="203"/>
      <c r="AN73" s="203"/>
      <c r="AO73" s="203"/>
      <c r="AP73" s="203"/>
      <c r="AQ73" s="203"/>
      <c r="AR73" s="203"/>
      <c r="AS73" s="203"/>
      <c r="AT73" s="203"/>
      <c r="AU73" s="203"/>
      <c r="AV73" s="203"/>
      <c r="AW73" s="203"/>
      <c r="AX73" s="203"/>
      <c r="AY73" s="203"/>
      <c r="AZ73" s="203"/>
      <c r="BA73" s="203"/>
      <c r="BB73" s="203"/>
      <c r="BC73" s="203"/>
      <c r="BD73" s="203"/>
      <c r="BE73" s="203"/>
      <c r="BF73" s="203"/>
      <c r="BG73" s="203"/>
      <c r="BH73" s="203"/>
      <c r="BI73" s="203"/>
      <c r="BJ73" s="203"/>
      <c r="BK73" s="203"/>
      <c r="BL73" s="203"/>
      <c r="BM73" s="203"/>
      <c r="BN73" s="203"/>
      <c r="BO73" s="203"/>
      <c r="BP73" s="203"/>
      <c r="BQ73" s="203"/>
      <c r="BR73" s="203"/>
      <c r="BS73" s="203"/>
      <c r="BT73" s="203"/>
      <c r="BU73" s="203"/>
      <c r="BV73" s="203"/>
      <c r="BW73" s="203"/>
      <c r="BX73" s="203"/>
      <c r="BY73" s="203"/>
      <c r="BZ73" s="203"/>
      <c r="CA73" s="204"/>
    </row>
    <row r="74" spans="1:79" ht="27" customHeight="1">
      <c r="A74" s="37">
        <v>33</v>
      </c>
      <c r="B74" s="12" t="s">
        <v>109</v>
      </c>
      <c r="C74" s="137" t="s">
        <v>14</v>
      </c>
      <c r="D74" s="138"/>
      <c r="E74" s="3" t="s">
        <v>15</v>
      </c>
      <c r="F74" s="1">
        <v>20</v>
      </c>
      <c r="G74" s="25">
        <v>0</v>
      </c>
      <c r="H74" s="126">
        <v>0</v>
      </c>
      <c r="I74" s="128"/>
      <c r="J74" s="127"/>
      <c r="K74" s="126">
        <v>0</v>
      </c>
      <c r="L74" s="127"/>
      <c r="M74" s="74" t="s">
        <v>9</v>
      </c>
      <c r="N74" s="126">
        <v>0</v>
      </c>
      <c r="O74" s="128"/>
      <c r="P74" s="127"/>
      <c r="Q74" s="74" t="s">
        <v>9</v>
      </c>
      <c r="R74" s="126">
        <v>0</v>
      </c>
      <c r="S74" s="127"/>
      <c r="T74" s="126">
        <v>0</v>
      </c>
      <c r="U74" s="127"/>
      <c r="V74" s="126" t="s">
        <v>9</v>
      </c>
      <c r="W74" s="127"/>
      <c r="X74" s="74">
        <v>0</v>
      </c>
      <c r="Y74" s="74" t="s">
        <v>9</v>
      </c>
      <c r="Z74" s="139">
        <v>20</v>
      </c>
      <c r="AA74" s="140"/>
      <c r="AB74" s="139">
        <v>0</v>
      </c>
      <c r="AC74" s="140"/>
      <c r="AD74" s="139" t="s">
        <v>8</v>
      </c>
      <c r="AE74" s="140"/>
      <c r="AF74" s="1">
        <v>20</v>
      </c>
      <c r="AG74" s="139" t="s">
        <v>7</v>
      </c>
      <c r="AH74" s="140"/>
      <c r="AI74" s="126">
        <v>0</v>
      </c>
      <c r="AJ74" s="128"/>
      <c r="AK74" s="127"/>
      <c r="AL74" s="126">
        <v>0</v>
      </c>
      <c r="AM74" s="127"/>
      <c r="AN74" s="74" t="s">
        <v>9</v>
      </c>
      <c r="AO74" s="126">
        <v>0</v>
      </c>
      <c r="AP74" s="128"/>
      <c r="AQ74" s="127"/>
      <c r="AR74" s="126" t="s">
        <v>9</v>
      </c>
      <c r="AS74" s="127"/>
      <c r="AT74" s="126">
        <v>0</v>
      </c>
      <c r="AU74" s="127"/>
      <c r="AV74" s="126">
        <v>0</v>
      </c>
      <c r="AW74" s="127"/>
      <c r="AX74" s="126" t="s">
        <v>9</v>
      </c>
      <c r="AY74" s="127"/>
      <c r="AZ74" s="126">
        <v>0</v>
      </c>
      <c r="BA74" s="127"/>
      <c r="BB74" s="241" t="s">
        <v>9</v>
      </c>
      <c r="BC74" s="241"/>
      <c r="BD74" s="139">
        <v>0</v>
      </c>
      <c r="BE74" s="140"/>
      <c r="BF74" s="139">
        <v>0</v>
      </c>
      <c r="BG74" s="173"/>
      <c r="BH74" s="140"/>
      <c r="BI74" s="1" t="s">
        <v>9</v>
      </c>
      <c r="BJ74" s="139">
        <v>0</v>
      </c>
      <c r="BK74" s="173"/>
      <c r="BL74" s="140"/>
      <c r="BM74" s="139" t="s">
        <v>9</v>
      </c>
      <c r="BN74" s="140"/>
      <c r="BO74" s="74">
        <v>0</v>
      </c>
      <c r="BP74" s="126">
        <v>0</v>
      </c>
      <c r="BQ74" s="127"/>
      <c r="BR74" s="126" t="s">
        <v>9</v>
      </c>
      <c r="BS74" s="127"/>
      <c r="BT74" s="126">
        <v>0</v>
      </c>
      <c r="BU74" s="127"/>
      <c r="BV74" s="74" t="s">
        <v>9</v>
      </c>
      <c r="BW74" s="1">
        <v>0</v>
      </c>
      <c r="BX74" s="1">
        <v>0</v>
      </c>
      <c r="BY74" s="1" t="s">
        <v>9</v>
      </c>
      <c r="BZ74" s="1">
        <v>0</v>
      </c>
      <c r="CA74" s="1" t="s">
        <v>9</v>
      </c>
    </row>
    <row r="75" spans="1:79" ht="31.5" customHeight="1">
      <c r="A75" s="155" t="s">
        <v>149</v>
      </c>
      <c r="B75" s="156"/>
      <c r="C75" s="156"/>
      <c r="D75" s="156"/>
      <c r="E75" s="157"/>
      <c r="F75" s="5">
        <f>F55+F59+F72+F74</f>
        <v>860</v>
      </c>
      <c r="G75" s="18">
        <f>G55+G59+G72+G74</f>
        <v>32</v>
      </c>
      <c r="H75" s="153">
        <f>H55+H59+H72+H74</f>
        <v>160</v>
      </c>
      <c r="I75" s="179"/>
      <c r="J75" s="154"/>
      <c r="K75" s="153">
        <f>K55+K59+K72+K74</f>
        <v>9.5</v>
      </c>
      <c r="L75" s="154"/>
      <c r="M75" s="5" t="s">
        <v>143</v>
      </c>
      <c r="N75" s="153" t="s">
        <v>20</v>
      </c>
      <c r="O75" s="179"/>
      <c r="P75" s="154"/>
      <c r="Q75" s="95" t="s">
        <v>143</v>
      </c>
      <c r="R75" s="153">
        <f>R55+R59+R72+R74</f>
        <v>10</v>
      </c>
      <c r="S75" s="154"/>
      <c r="T75" s="153">
        <f>T55+T59+T72+T74</f>
        <v>0.5</v>
      </c>
      <c r="U75" s="154"/>
      <c r="V75" s="153" t="s">
        <v>143</v>
      </c>
      <c r="W75" s="154"/>
      <c r="X75" s="5" t="s">
        <v>20</v>
      </c>
      <c r="Y75" s="95" t="s">
        <v>143</v>
      </c>
      <c r="Z75" s="153">
        <f>Z55+Z59+Z72+Z74</f>
        <v>175</v>
      </c>
      <c r="AA75" s="154"/>
      <c r="AB75" s="153">
        <f>AB55+AB59+AB72+AB74</f>
        <v>6.5</v>
      </c>
      <c r="AC75" s="154"/>
      <c r="AD75" s="153" t="s">
        <v>143</v>
      </c>
      <c r="AE75" s="154"/>
      <c r="AF75" s="5" t="s">
        <v>20</v>
      </c>
      <c r="AG75" s="170" t="s">
        <v>143</v>
      </c>
      <c r="AH75" s="171"/>
      <c r="AI75" s="153">
        <f>AI55+AI59+AI72+AI74</f>
        <v>115</v>
      </c>
      <c r="AJ75" s="179"/>
      <c r="AK75" s="154"/>
      <c r="AL75" s="153">
        <f>AL55+AL59+AL72+AL74</f>
        <v>6.5</v>
      </c>
      <c r="AM75" s="154"/>
      <c r="AN75" s="5" t="s">
        <v>143</v>
      </c>
      <c r="AO75" s="153" t="s">
        <v>20</v>
      </c>
      <c r="AP75" s="179"/>
      <c r="AQ75" s="154"/>
      <c r="AR75" s="170" t="s">
        <v>143</v>
      </c>
      <c r="AS75" s="171"/>
      <c r="AT75" s="153">
        <f>AT55+AT59+AT66+AT72+AT74</f>
        <v>0</v>
      </c>
      <c r="AU75" s="154"/>
      <c r="AV75" s="153">
        <f>AV55+AV59+AV72+AV74</f>
        <v>0</v>
      </c>
      <c r="AW75" s="154"/>
      <c r="AX75" s="153" t="s">
        <v>143</v>
      </c>
      <c r="AY75" s="154"/>
      <c r="AZ75" s="153" t="s">
        <v>20</v>
      </c>
      <c r="BA75" s="154"/>
      <c r="BB75" s="288" t="s">
        <v>143</v>
      </c>
      <c r="BC75" s="288"/>
      <c r="BD75" s="153">
        <v>140</v>
      </c>
      <c r="BE75" s="154"/>
      <c r="BF75" s="153">
        <f>BF55+BF59+BF72+BF74</f>
        <v>0</v>
      </c>
      <c r="BG75" s="179"/>
      <c r="BH75" s="154"/>
      <c r="BI75" s="5" t="s">
        <v>143</v>
      </c>
      <c r="BJ75" s="153" t="s">
        <v>20</v>
      </c>
      <c r="BK75" s="179"/>
      <c r="BL75" s="154"/>
      <c r="BM75" s="170" t="s">
        <v>143</v>
      </c>
      <c r="BN75" s="171"/>
      <c r="BO75" s="5">
        <f>BO55+BO59+BO66+BO72+BO74</f>
        <v>140</v>
      </c>
      <c r="BP75" s="153">
        <f>BP55+BP59+BP72+BP74</f>
        <v>5</v>
      </c>
      <c r="BQ75" s="154"/>
      <c r="BR75" s="153" t="s">
        <v>143</v>
      </c>
      <c r="BS75" s="154"/>
      <c r="BT75" s="153" t="s">
        <v>20</v>
      </c>
      <c r="BU75" s="154"/>
      <c r="BV75" s="95" t="s">
        <v>143</v>
      </c>
      <c r="BW75" s="5">
        <f>BW55+BW59+BW66+BW72+BW74</f>
        <v>120</v>
      </c>
      <c r="BX75" s="5">
        <f>BX55+BX59+BX72+BX74</f>
        <v>4</v>
      </c>
      <c r="BY75" s="5" t="s">
        <v>143</v>
      </c>
      <c r="BZ75" s="5" t="s">
        <v>20</v>
      </c>
      <c r="CA75" s="95" t="s">
        <v>143</v>
      </c>
    </row>
    <row r="76" spans="1:79" ht="14.1" customHeight="1">
      <c r="A76" s="158"/>
      <c r="B76" s="159"/>
      <c r="C76" s="159"/>
      <c r="D76" s="159"/>
      <c r="E76" s="160"/>
      <c r="F76" s="192" t="s">
        <v>44</v>
      </c>
      <c r="G76" s="193"/>
      <c r="H76" s="193"/>
      <c r="I76" s="193"/>
      <c r="J76" s="193"/>
      <c r="K76" s="193"/>
      <c r="L76" s="193"/>
      <c r="M76" s="193"/>
      <c r="N76" s="141">
        <v>1</v>
      </c>
      <c r="O76" s="141"/>
      <c r="P76" s="141"/>
      <c r="Q76" s="142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7"/>
      <c r="BZ76" s="107"/>
      <c r="CA76" s="107"/>
    </row>
    <row r="77" spans="1:79" ht="4.5" customHeight="1">
      <c r="A77" s="38"/>
      <c r="B77" s="38"/>
      <c r="C77" s="38"/>
      <c r="D77" s="38"/>
      <c r="E77" s="38"/>
      <c r="F77" s="39"/>
      <c r="G77" s="40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07"/>
      <c r="BP77" s="107"/>
      <c r="BQ77" s="107"/>
      <c r="BR77" s="107"/>
      <c r="BS77" s="107"/>
      <c r="BT77" s="107"/>
      <c r="BU77" s="107"/>
      <c r="BV77" s="107"/>
      <c r="BW77" s="107"/>
      <c r="BX77" s="107"/>
      <c r="BY77" s="107"/>
      <c r="BZ77" s="107"/>
      <c r="CA77" s="107"/>
    </row>
    <row r="78" spans="1:79" ht="15.75" hidden="1" customHeight="1">
      <c r="A78" s="38"/>
      <c r="B78" s="38"/>
      <c r="C78" s="38"/>
      <c r="D78" s="38"/>
      <c r="E78" s="38"/>
      <c r="F78" s="39"/>
      <c r="G78" s="40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M78" s="107"/>
      <c r="BN78" s="107"/>
      <c r="BO78" s="107"/>
      <c r="BP78" s="107"/>
      <c r="BQ78" s="107"/>
      <c r="BR78" s="107"/>
      <c r="BS78" s="107"/>
      <c r="BT78" s="107"/>
      <c r="BU78" s="107"/>
      <c r="BV78" s="107"/>
      <c r="BW78" s="107"/>
      <c r="BX78" s="107"/>
      <c r="BY78" s="107"/>
      <c r="BZ78" s="107"/>
      <c r="CA78" s="107"/>
    </row>
    <row r="79" spans="1:79" s="41" customFormat="1" ht="15.75" hidden="1" customHeight="1">
      <c r="A79" s="38"/>
      <c r="B79" s="38"/>
      <c r="C79" s="38"/>
      <c r="D79" s="38"/>
      <c r="E79" s="38"/>
      <c r="F79" s="39"/>
      <c r="G79" s="40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  <c r="BK79" s="107"/>
      <c r="BL79" s="107"/>
      <c r="BM79" s="107"/>
      <c r="BN79" s="107"/>
      <c r="BO79" s="107"/>
      <c r="BP79" s="107"/>
      <c r="BQ79" s="107"/>
      <c r="BR79" s="107"/>
      <c r="BS79" s="107"/>
      <c r="BT79" s="107"/>
      <c r="BU79" s="107"/>
      <c r="BV79" s="107"/>
      <c r="BW79" s="107"/>
      <c r="BX79" s="107"/>
      <c r="BY79" s="107"/>
      <c r="BZ79" s="107"/>
      <c r="CA79" s="107"/>
    </row>
    <row r="80" spans="1:79" s="41" customFormat="1" ht="15.75" hidden="1" customHeight="1">
      <c r="A80" s="38"/>
      <c r="B80" s="38"/>
      <c r="C80" s="38"/>
      <c r="D80" s="38"/>
      <c r="E80" s="38"/>
      <c r="F80" s="39"/>
      <c r="G80" s="40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7"/>
      <c r="BP80" s="107"/>
      <c r="BQ80" s="107"/>
      <c r="BR80" s="107"/>
      <c r="BS80" s="107"/>
      <c r="BT80" s="107"/>
      <c r="BU80" s="107"/>
      <c r="BV80" s="107"/>
      <c r="BW80" s="107"/>
      <c r="BX80" s="107"/>
      <c r="BY80" s="107"/>
      <c r="BZ80" s="107"/>
      <c r="CA80" s="107"/>
    </row>
    <row r="81" spans="1:79" s="41" customFormat="1" ht="15.75" hidden="1" customHeight="1">
      <c r="A81" s="38"/>
      <c r="B81" s="38"/>
      <c r="C81" s="38"/>
      <c r="D81" s="38"/>
      <c r="E81" s="38"/>
      <c r="F81" s="39"/>
      <c r="G81" s="40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7"/>
      <c r="BP81" s="107"/>
      <c r="BQ81" s="107"/>
      <c r="BR81" s="107"/>
      <c r="BS81" s="107"/>
      <c r="BT81" s="107"/>
      <c r="BU81" s="107"/>
      <c r="BV81" s="107"/>
      <c r="BW81" s="107"/>
      <c r="BX81" s="107"/>
      <c r="BY81" s="107"/>
      <c r="BZ81" s="107"/>
      <c r="CA81" s="107"/>
    </row>
    <row r="82" spans="1:79" s="41" customFormat="1" ht="15.75" hidden="1" customHeight="1">
      <c r="A82" s="38"/>
      <c r="B82" s="38"/>
      <c r="C82" s="38"/>
      <c r="D82" s="38"/>
      <c r="E82" s="38"/>
      <c r="F82" s="39"/>
      <c r="G82" s="40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7"/>
      <c r="BZ82" s="107"/>
      <c r="CA82" s="107"/>
    </row>
    <row r="83" spans="1:79" s="41" customFormat="1" ht="15.75" hidden="1" customHeight="1">
      <c r="A83" s="38"/>
      <c r="B83" s="38"/>
      <c r="C83" s="38"/>
      <c r="D83" s="38"/>
      <c r="E83" s="38"/>
      <c r="F83" s="39"/>
      <c r="G83" s="40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  <c r="BU83" s="107"/>
      <c r="BV83" s="107"/>
      <c r="BW83" s="107"/>
      <c r="BX83" s="107"/>
      <c r="BY83" s="107"/>
      <c r="BZ83" s="107"/>
      <c r="CA83" s="107"/>
    </row>
    <row r="84" spans="1:79" s="41" customFormat="1" ht="15.75" hidden="1" customHeight="1">
      <c r="A84" s="38"/>
      <c r="B84" s="38"/>
      <c r="C84" s="38"/>
      <c r="D84" s="38"/>
      <c r="E84" s="38"/>
      <c r="F84" s="39"/>
      <c r="G84" s="40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</row>
    <row r="85" spans="1:79" s="41" customFormat="1" ht="15.95" customHeight="1">
      <c r="A85" s="38"/>
      <c r="B85" s="38"/>
      <c r="C85" s="38"/>
      <c r="D85" s="38"/>
      <c r="E85" s="38"/>
      <c r="F85" s="39"/>
      <c r="G85" s="40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</row>
    <row r="86" spans="1:79" s="41" customFormat="1" ht="3" customHeight="1">
      <c r="A86" s="38"/>
      <c r="B86" s="38"/>
      <c r="C86" s="38"/>
      <c r="D86" s="38"/>
      <c r="E86" s="38"/>
      <c r="F86" s="39"/>
      <c r="G86" s="40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</row>
    <row r="87" spans="1:79" s="41" customFormat="1" ht="15.75" hidden="1" customHeight="1">
      <c r="A87" s="38"/>
      <c r="B87" s="38"/>
      <c r="C87" s="38"/>
      <c r="D87" s="38"/>
      <c r="E87" s="38"/>
      <c r="F87" s="39"/>
      <c r="G87" s="40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7"/>
      <c r="BW87" s="107"/>
      <c r="BX87" s="107"/>
      <c r="BY87" s="107"/>
      <c r="BZ87" s="107"/>
      <c r="CA87" s="107"/>
    </row>
    <row r="88" spans="1:79" s="41" customFormat="1" ht="15.75" hidden="1" customHeight="1">
      <c r="A88" s="38"/>
      <c r="B88" s="38"/>
      <c r="C88" s="38"/>
      <c r="D88" s="38"/>
      <c r="E88" s="38"/>
      <c r="F88" s="39"/>
      <c r="G88" s="40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</row>
    <row r="89" spans="1:79" s="41" customFormat="1" ht="15.75" hidden="1" customHeight="1">
      <c r="A89" s="38"/>
      <c r="B89" s="38"/>
      <c r="C89" s="38"/>
      <c r="D89" s="38"/>
      <c r="E89" s="38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</row>
    <row r="90" spans="1:79" s="41" customFormat="1" ht="15.75" hidden="1" customHeight="1">
      <c r="A90" s="38"/>
      <c r="B90" s="38"/>
      <c r="C90" s="38"/>
      <c r="D90" s="38"/>
      <c r="E90" s="38"/>
      <c r="F90" s="39"/>
      <c r="G90" s="40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</row>
    <row r="91" spans="1:79" s="41" customFormat="1" ht="14.25" hidden="1" customHeight="1">
      <c r="A91" s="38"/>
      <c r="B91" s="38"/>
      <c r="C91" s="38"/>
      <c r="D91" s="38"/>
      <c r="E91" s="38"/>
      <c r="F91" s="39"/>
      <c r="G91" s="40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</row>
    <row r="92" spans="1:79" s="41" customFormat="1" ht="15.75" hidden="1" customHeight="1">
      <c r="A92" s="38"/>
      <c r="B92" s="38"/>
      <c r="C92" s="38"/>
      <c r="D92" s="38"/>
      <c r="E92" s="38"/>
      <c r="F92" s="39"/>
      <c r="G92" s="40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</row>
    <row r="93" spans="1:79" s="41" customFormat="1" ht="15.75" hidden="1" customHeight="1">
      <c r="A93" s="38"/>
      <c r="B93" s="38"/>
      <c r="C93" s="38"/>
      <c r="D93" s="38"/>
      <c r="E93" s="38"/>
      <c r="F93" s="39"/>
      <c r="G93" s="40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7"/>
      <c r="BS93" s="107"/>
      <c r="BT93" s="107"/>
      <c r="BU93" s="107"/>
      <c r="BV93" s="107"/>
      <c r="BW93" s="107"/>
      <c r="BX93" s="107"/>
      <c r="BY93" s="107"/>
      <c r="BZ93" s="107"/>
      <c r="CA93" s="107"/>
    </row>
    <row r="94" spans="1:79" s="41" customFormat="1" ht="15.75" hidden="1" customHeight="1">
      <c r="A94" s="38"/>
      <c r="B94" s="38"/>
      <c r="C94" s="38"/>
      <c r="D94" s="38"/>
      <c r="E94" s="38"/>
      <c r="F94" s="39"/>
      <c r="G94" s="40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7"/>
      <c r="BR94" s="107"/>
      <c r="BS94" s="107"/>
      <c r="BT94" s="107"/>
      <c r="BU94" s="107"/>
      <c r="BV94" s="107"/>
      <c r="BW94" s="107"/>
      <c r="BX94" s="107"/>
      <c r="BY94" s="107"/>
      <c r="BZ94" s="107"/>
      <c r="CA94" s="107"/>
    </row>
    <row r="95" spans="1:79" s="41" customFormat="1" ht="15.75" hidden="1" customHeight="1">
      <c r="A95" s="38"/>
      <c r="B95" s="38"/>
      <c r="C95" s="38"/>
      <c r="D95" s="38"/>
      <c r="E95" s="38"/>
      <c r="F95" s="39"/>
      <c r="G95" s="40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107"/>
      <c r="BS95" s="107"/>
      <c r="BT95" s="107"/>
      <c r="BU95" s="107"/>
      <c r="BV95" s="107"/>
      <c r="BW95" s="107"/>
      <c r="BX95" s="107"/>
      <c r="BY95" s="107"/>
      <c r="BZ95" s="107"/>
      <c r="CA95" s="107"/>
    </row>
    <row r="96" spans="1:79" s="41" customFormat="1" ht="15.75" hidden="1" customHeight="1">
      <c r="A96" s="38"/>
      <c r="B96" s="38"/>
      <c r="C96" s="38"/>
      <c r="D96" s="38"/>
      <c r="E96" s="38"/>
      <c r="F96" s="39"/>
      <c r="G96" s="40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7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</row>
    <row r="97" spans="1:79" s="41" customFormat="1" ht="15" hidden="1" customHeight="1">
      <c r="A97" s="38"/>
      <c r="B97" s="38"/>
      <c r="C97" s="38"/>
      <c r="D97" s="38"/>
      <c r="E97" s="38"/>
      <c r="F97" s="39"/>
      <c r="G97" s="40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7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</row>
    <row r="98" spans="1:79" s="41" customFormat="1" ht="15.75" hidden="1" customHeight="1">
      <c r="A98" s="38"/>
      <c r="B98" s="38"/>
      <c r="C98" s="38"/>
      <c r="D98" s="38"/>
      <c r="E98" s="38"/>
      <c r="F98" s="39"/>
      <c r="G98" s="40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7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</row>
    <row r="99" spans="1:79" s="41" customFormat="1" ht="15.75" hidden="1" customHeight="1">
      <c r="A99" s="38"/>
      <c r="B99" s="38"/>
      <c r="C99" s="38"/>
      <c r="D99" s="38"/>
      <c r="E99" s="38"/>
      <c r="F99" s="39"/>
      <c r="G99" s="40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7"/>
      <c r="BR99" s="107"/>
      <c r="BS99" s="107"/>
      <c r="BT99" s="107"/>
      <c r="BU99" s="107"/>
      <c r="BV99" s="107"/>
      <c r="BW99" s="107"/>
      <c r="BX99" s="107"/>
      <c r="BY99" s="107"/>
      <c r="BZ99" s="107"/>
      <c r="CA99" s="107"/>
    </row>
    <row r="100" spans="1:79" s="41" customFormat="1" ht="15.75" hidden="1" customHeight="1">
      <c r="A100" s="38"/>
      <c r="B100" s="38"/>
      <c r="C100" s="38"/>
      <c r="D100" s="38"/>
      <c r="E100" s="38"/>
      <c r="F100" s="39"/>
      <c r="G100" s="40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7"/>
      <c r="BR100" s="107"/>
      <c r="BS100" s="107"/>
      <c r="BT100" s="107"/>
      <c r="BU100" s="107"/>
      <c r="BV100" s="107"/>
      <c r="BW100" s="107"/>
      <c r="BX100" s="107"/>
      <c r="BY100" s="107"/>
      <c r="BZ100" s="107"/>
      <c r="CA100" s="107"/>
    </row>
    <row r="101" spans="1:79" s="41" customFormat="1" ht="15.75" hidden="1" customHeight="1">
      <c r="A101" s="38"/>
      <c r="B101" s="38"/>
      <c r="C101" s="38"/>
      <c r="D101" s="38"/>
      <c r="E101" s="38"/>
      <c r="F101" s="39"/>
      <c r="G101" s="40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7"/>
      <c r="BR101" s="107"/>
      <c r="BS101" s="107"/>
      <c r="BT101" s="107"/>
      <c r="BU101" s="107"/>
      <c r="BV101" s="107"/>
      <c r="BW101" s="107"/>
      <c r="BX101" s="107"/>
      <c r="BY101" s="107"/>
      <c r="BZ101" s="107"/>
      <c r="CA101" s="107"/>
    </row>
    <row r="102" spans="1:79" s="41" customFormat="1" ht="15.75" hidden="1" customHeight="1">
      <c r="A102" s="38"/>
      <c r="B102" s="38"/>
      <c r="C102" s="38"/>
      <c r="D102" s="38"/>
      <c r="E102" s="38"/>
      <c r="F102" s="39"/>
      <c r="G102" s="40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107"/>
      <c r="BS102" s="107"/>
      <c r="BT102" s="107"/>
      <c r="BU102" s="107"/>
      <c r="BV102" s="107"/>
      <c r="BW102" s="107"/>
      <c r="BX102" s="107"/>
      <c r="BY102" s="107"/>
      <c r="BZ102" s="107"/>
      <c r="CA102" s="107"/>
    </row>
    <row r="103" spans="1:79" s="41" customFormat="1" ht="15.75" hidden="1" customHeight="1">
      <c r="A103" s="38"/>
      <c r="B103" s="38"/>
      <c r="C103" s="38"/>
      <c r="D103" s="38"/>
      <c r="E103" s="38"/>
      <c r="F103" s="39"/>
      <c r="G103" s="40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7"/>
      <c r="BS103" s="107"/>
      <c r="BT103" s="107"/>
      <c r="BU103" s="107"/>
      <c r="BV103" s="107"/>
      <c r="BW103" s="107"/>
      <c r="BX103" s="107"/>
      <c r="BY103" s="107"/>
      <c r="BZ103" s="107"/>
      <c r="CA103" s="107"/>
    </row>
    <row r="104" spans="1:79" s="41" customFormat="1" ht="15.95" customHeight="1">
      <c r="A104" s="188" t="s">
        <v>121</v>
      </c>
      <c r="B104" s="98"/>
      <c r="C104" s="254" t="s">
        <v>122</v>
      </c>
      <c r="D104" s="255"/>
      <c r="E104" s="188" t="s">
        <v>123</v>
      </c>
      <c r="F104" s="271" t="s">
        <v>124</v>
      </c>
      <c r="G104" s="272"/>
      <c r="H104" s="273" t="s">
        <v>150</v>
      </c>
      <c r="I104" s="274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I104" s="274"/>
      <c r="AJ104" s="274"/>
      <c r="AK104" s="274"/>
      <c r="AL104" s="274"/>
      <c r="AM104" s="274"/>
      <c r="AN104" s="274"/>
      <c r="AO104" s="274"/>
      <c r="AP104" s="274"/>
      <c r="AQ104" s="274"/>
      <c r="AR104" s="274"/>
      <c r="AS104" s="274"/>
      <c r="AT104" s="274"/>
      <c r="AU104" s="274"/>
      <c r="AV104" s="274"/>
      <c r="AW104" s="274"/>
      <c r="AX104" s="274"/>
      <c r="AY104" s="274"/>
      <c r="AZ104" s="274"/>
      <c r="BA104" s="274"/>
      <c r="BB104" s="274"/>
      <c r="BC104" s="274"/>
      <c r="BD104" s="274"/>
      <c r="BE104" s="274"/>
      <c r="BF104" s="274"/>
      <c r="BG104" s="274"/>
      <c r="BH104" s="274"/>
      <c r="BI104" s="274"/>
      <c r="BJ104" s="274"/>
      <c r="BK104" s="274"/>
      <c r="BL104" s="274"/>
      <c r="BM104" s="274"/>
      <c r="BN104" s="274"/>
      <c r="BO104" s="274"/>
      <c r="BP104" s="274"/>
      <c r="BQ104" s="274"/>
      <c r="BR104" s="274"/>
      <c r="BS104" s="274"/>
      <c r="BT104" s="274"/>
      <c r="BU104" s="274"/>
      <c r="BV104" s="274"/>
      <c r="BW104" s="274"/>
      <c r="BX104" s="274"/>
      <c r="BY104" s="274"/>
      <c r="BZ104" s="274"/>
      <c r="CA104" s="275"/>
    </row>
    <row r="105" spans="1:79" ht="18" customHeight="1">
      <c r="A105" s="243"/>
      <c r="B105" s="99"/>
      <c r="C105" s="256"/>
      <c r="D105" s="257"/>
      <c r="E105" s="243"/>
      <c r="F105" s="276" t="s">
        <v>43</v>
      </c>
      <c r="G105" s="265" t="s">
        <v>42</v>
      </c>
      <c r="H105" s="229" t="s">
        <v>126</v>
      </c>
      <c r="I105" s="230"/>
      <c r="J105" s="230"/>
      <c r="K105" s="230"/>
      <c r="L105" s="230"/>
      <c r="M105" s="230"/>
      <c r="N105" s="230"/>
      <c r="O105" s="230"/>
      <c r="P105" s="230"/>
      <c r="Q105" s="230"/>
      <c r="R105" s="230"/>
      <c r="S105" s="230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230"/>
      <c r="AJ105" s="230"/>
      <c r="AK105" s="230"/>
      <c r="AL105" s="230"/>
      <c r="AM105" s="230"/>
      <c r="AN105" s="230"/>
      <c r="AO105" s="230"/>
      <c r="AP105" s="230"/>
      <c r="AQ105" s="230"/>
      <c r="AR105" s="230"/>
      <c r="AS105" s="230"/>
      <c r="AT105" s="230"/>
      <c r="AU105" s="230"/>
      <c r="AV105" s="230"/>
      <c r="AW105" s="230"/>
      <c r="AX105" s="230"/>
      <c r="AY105" s="230"/>
      <c r="AZ105" s="230"/>
      <c r="BA105" s="230"/>
      <c r="BB105" s="230"/>
      <c r="BC105" s="230"/>
      <c r="BD105" s="230"/>
      <c r="BE105" s="230"/>
      <c r="BF105" s="230"/>
      <c r="BG105" s="230"/>
      <c r="BH105" s="230"/>
      <c r="BI105" s="230"/>
      <c r="BJ105" s="230"/>
      <c r="BK105" s="230"/>
      <c r="BL105" s="230"/>
      <c r="BM105" s="230"/>
      <c r="BN105" s="231"/>
      <c r="BO105" s="229" t="s">
        <v>127</v>
      </c>
      <c r="BP105" s="230"/>
      <c r="BQ105" s="230"/>
      <c r="BR105" s="230"/>
      <c r="BS105" s="230"/>
      <c r="BT105" s="230"/>
      <c r="BU105" s="230"/>
      <c r="BV105" s="230"/>
      <c r="BW105" s="230"/>
      <c r="BX105" s="230"/>
      <c r="BY105" s="230"/>
      <c r="BZ105" s="230"/>
      <c r="CA105" s="231"/>
    </row>
    <row r="106" spans="1:79" ht="21" customHeight="1">
      <c r="A106" s="243"/>
      <c r="B106" s="99"/>
      <c r="C106" s="256"/>
      <c r="D106" s="257"/>
      <c r="E106" s="243"/>
      <c r="F106" s="277"/>
      <c r="G106" s="266"/>
      <c r="H106" s="147" t="s">
        <v>128</v>
      </c>
      <c r="I106" s="148"/>
      <c r="J106" s="148"/>
      <c r="K106" s="148"/>
      <c r="L106" s="148"/>
      <c r="M106" s="148"/>
      <c r="N106" s="148"/>
      <c r="O106" s="148"/>
      <c r="P106" s="148"/>
      <c r="Q106" s="149"/>
      <c r="R106" s="147" t="s">
        <v>129</v>
      </c>
      <c r="S106" s="148"/>
      <c r="T106" s="148"/>
      <c r="U106" s="148"/>
      <c r="V106" s="148"/>
      <c r="W106" s="148"/>
      <c r="X106" s="148"/>
      <c r="Y106" s="149"/>
      <c r="Z106" s="229" t="s">
        <v>130</v>
      </c>
      <c r="AA106" s="230"/>
      <c r="AB106" s="230"/>
      <c r="AC106" s="230"/>
      <c r="AD106" s="230"/>
      <c r="AE106" s="230"/>
      <c r="AF106" s="230"/>
      <c r="AG106" s="230"/>
      <c r="AH106" s="231"/>
      <c r="AI106" s="147" t="s">
        <v>131</v>
      </c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9"/>
      <c r="AT106" s="147" t="s">
        <v>132</v>
      </c>
      <c r="AU106" s="148"/>
      <c r="AV106" s="148"/>
      <c r="AW106" s="148"/>
      <c r="AX106" s="148"/>
      <c r="AY106" s="148"/>
      <c r="AZ106" s="148"/>
      <c r="BA106" s="148"/>
      <c r="BB106" s="148"/>
      <c r="BC106" s="149"/>
      <c r="BD106" s="268" t="s">
        <v>171</v>
      </c>
      <c r="BE106" s="269"/>
      <c r="BF106" s="269"/>
      <c r="BG106" s="269"/>
      <c r="BH106" s="269"/>
      <c r="BI106" s="269"/>
      <c r="BJ106" s="269"/>
      <c r="BK106" s="269"/>
      <c r="BL106" s="269"/>
      <c r="BM106" s="269"/>
      <c r="BN106" s="270"/>
      <c r="BO106" s="147" t="s">
        <v>133</v>
      </c>
      <c r="BP106" s="148"/>
      <c r="BQ106" s="148"/>
      <c r="BR106" s="148"/>
      <c r="BS106" s="148"/>
      <c r="BT106" s="148"/>
      <c r="BU106" s="148"/>
      <c r="BV106" s="149"/>
      <c r="BW106" s="229" t="s">
        <v>127</v>
      </c>
      <c r="BX106" s="230"/>
      <c r="BY106" s="230"/>
      <c r="BZ106" s="230"/>
      <c r="CA106" s="231"/>
    </row>
    <row r="107" spans="1:79" ht="31.5" customHeight="1">
      <c r="A107" s="189"/>
      <c r="B107" s="100"/>
      <c r="C107" s="258"/>
      <c r="D107" s="259"/>
      <c r="E107" s="189"/>
      <c r="F107" s="278"/>
      <c r="G107" s="267"/>
      <c r="H107" s="150" t="s">
        <v>134</v>
      </c>
      <c r="I107" s="152"/>
      <c r="J107" s="151"/>
      <c r="K107" s="150" t="s">
        <v>42</v>
      </c>
      <c r="L107" s="151"/>
      <c r="M107" s="106" t="s">
        <v>135</v>
      </c>
      <c r="N107" s="150" t="s">
        <v>136</v>
      </c>
      <c r="O107" s="152"/>
      <c r="P107" s="151"/>
      <c r="Q107" s="106" t="s">
        <v>137</v>
      </c>
      <c r="R107" s="150" t="s">
        <v>134</v>
      </c>
      <c r="S107" s="151"/>
      <c r="T107" s="150" t="s">
        <v>42</v>
      </c>
      <c r="U107" s="151"/>
      <c r="V107" s="150" t="s">
        <v>135</v>
      </c>
      <c r="W107" s="151"/>
      <c r="X107" s="106" t="s">
        <v>136</v>
      </c>
      <c r="Y107" s="106" t="s">
        <v>137</v>
      </c>
      <c r="Z107" s="143" t="s">
        <v>134</v>
      </c>
      <c r="AA107" s="144"/>
      <c r="AB107" s="143" t="s">
        <v>42</v>
      </c>
      <c r="AC107" s="144"/>
      <c r="AD107" s="143" t="s">
        <v>135</v>
      </c>
      <c r="AE107" s="144"/>
      <c r="AF107" s="28" t="s">
        <v>136</v>
      </c>
      <c r="AG107" s="143" t="s">
        <v>137</v>
      </c>
      <c r="AH107" s="144"/>
      <c r="AI107" s="150" t="s">
        <v>134</v>
      </c>
      <c r="AJ107" s="152"/>
      <c r="AK107" s="151"/>
      <c r="AL107" s="150" t="s">
        <v>42</v>
      </c>
      <c r="AM107" s="151"/>
      <c r="AN107" s="106" t="s">
        <v>135</v>
      </c>
      <c r="AO107" s="150" t="s">
        <v>136</v>
      </c>
      <c r="AP107" s="152"/>
      <c r="AQ107" s="151"/>
      <c r="AR107" s="150" t="s">
        <v>137</v>
      </c>
      <c r="AS107" s="151"/>
      <c r="AT107" s="150" t="s">
        <v>134</v>
      </c>
      <c r="AU107" s="151"/>
      <c r="AV107" s="150" t="s">
        <v>42</v>
      </c>
      <c r="AW107" s="151"/>
      <c r="AX107" s="150" t="s">
        <v>135</v>
      </c>
      <c r="AY107" s="151"/>
      <c r="AZ107" s="150" t="s">
        <v>136</v>
      </c>
      <c r="BA107" s="151"/>
      <c r="BB107" s="232" t="s">
        <v>137</v>
      </c>
      <c r="BC107" s="232"/>
      <c r="BD107" s="143" t="s">
        <v>134</v>
      </c>
      <c r="BE107" s="144"/>
      <c r="BF107" s="143" t="s">
        <v>42</v>
      </c>
      <c r="BG107" s="228"/>
      <c r="BH107" s="144"/>
      <c r="BI107" s="28" t="s">
        <v>135</v>
      </c>
      <c r="BJ107" s="143" t="s">
        <v>136</v>
      </c>
      <c r="BK107" s="228"/>
      <c r="BL107" s="144"/>
      <c r="BM107" s="143" t="s">
        <v>137</v>
      </c>
      <c r="BN107" s="144"/>
      <c r="BO107" s="106" t="s">
        <v>134</v>
      </c>
      <c r="BP107" s="150" t="s">
        <v>42</v>
      </c>
      <c r="BQ107" s="151"/>
      <c r="BR107" s="150" t="s">
        <v>135</v>
      </c>
      <c r="BS107" s="151"/>
      <c r="BT107" s="150" t="s">
        <v>136</v>
      </c>
      <c r="BU107" s="151"/>
      <c r="BV107" s="106" t="s">
        <v>137</v>
      </c>
      <c r="BW107" s="28" t="s">
        <v>134</v>
      </c>
      <c r="BX107" s="28" t="s">
        <v>42</v>
      </c>
      <c r="BY107" s="28" t="s">
        <v>135</v>
      </c>
      <c r="BZ107" s="28" t="s">
        <v>136</v>
      </c>
      <c r="CA107" s="28" t="s">
        <v>137</v>
      </c>
    </row>
    <row r="108" spans="1:79" ht="24.95" customHeight="1">
      <c r="A108" s="202" t="s">
        <v>138</v>
      </c>
      <c r="B108" s="203"/>
      <c r="C108" s="203"/>
      <c r="D108" s="203"/>
      <c r="E108" s="203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203"/>
      <c r="AH108" s="203"/>
      <c r="AI108" s="203"/>
      <c r="AJ108" s="203"/>
      <c r="AK108" s="203"/>
      <c r="AL108" s="203"/>
      <c r="AM108" s="203"/>
      <c r="AN108" s="203"/>
      <c r="AO108" s="203"/>
      <c r="AP108" s="203"/>
      <c r="AQ108" s="203"/>
      <c r="AR108" s="203"/>
      <c r="AS108" s="203"/>
      <c r="AT108" s="203"/>
      <c r="AU108" s="203"/>
      <c r="AV108" s="203"/>
      <c r="AW108" s="203"/>
      <c r="AX108" s="203"/>
      <c r="AY108" s="203"/>
      <c r="AZ108" s="203"/>
      <c r="BA108" s="203"/>
      <c r="BB108" s="203"/>
      <c r="BC108" s="203"/>
      <c r="BD108" s="203"/>
      <c r="BE108" s="203"/>
      <c r="BF108" s="203"/>
      <c r="BG108" s="203"/>
      <c r="BH108" s="203"/>
      <c r="BI108" s="203"/>
      <c r="BJ108" s="203"/>
      <c r="BK108" s="203"/>
      <c r="BL108" s="203"/>
      <c r="BM108" s="203"/>
      <c r="BN108" s="203"/>
      <c r="BO108" s="203"/>
      <c r="BP108" s="203"/>
      <c r="BQ108" s="203"/>
      <c r="BR108" s="203"/>
      <c r="BS108" s="203"/>
      <c r="BT108" s="203"/>
      <c r="BU108" s="203"/>
      <c r="BV108" s="203"/>
      <c r="BW108" s="203"/>
      <c r="BX108" s="203"/>
      <c r="BY108" s="203"/>
      <c r="BZ108" s="203"/>
      <c r="CA108" s="204"/>
    </row>
    <row r="109" spans="1:79" ht="17.25" customHeight="1">
      <c r="A109" s="7">
        <v>34</v>
      </c>
      <c r="B109" s="97" t="s">
        <v>109</v>
      </c>
      <c r="C109" s="164" t="s">
        <v>18</v>
      </c>
      <c r="D109" s="165"/>
      <c r="E109" s="3" t="s">
        <v>16</v>
      </c>
      <c r="F109" s="1">
        <f>H109+R109+Z109+AI109+AT109+BD109+BO109+BW109</f>
        <v>15</v>
      </c>
      <c r="G109" s="25">
        <f>K109+T109+AB109+AL109+AV109+BF109+BP109+BX109</f>
        <v>0.5</v>
      </c>
      <c r="H109" s="126">
        <v>0</v>
      </c>
      <c r="I109" s="128"/>
      <c r="J109" s="127"/>
      <c r="K109" s="126">
        <v>0</v>
      </c>
      <c r="L109" s="127"/>
      <c r="M109" s="74">
        <v>0</v>
      </c>
      <c r="N109" s="126">
        <v>0</v>
      </c>
      <c r="O109" s="128"/>
      <c r="P109" s="127"/>
      <c r="Q109" s="74">
        <v>0</v>
      </c>
      <c r="R109" s="126">
        <v>0</v>
      </c>
      <c r="S109" s="127"/>
      <c r="T109" s="126">
        <v>0</v>
      </c>
      <c r="U109" s="127"/>
      <c r="V109" s="126" t="s">
        <v>9</v>
      </c>
      <c r="W109" s="127"/>
      <c r="X109" s="74" t="s">
        <v>11</v>
      </c>
      <c r="Y109" s="74" t="s">
        <v>9</v>
      </c>
      <c r="Z109" s="139">
        <v>15</v>
      </c>
      <c r="AA109" s="140"/>
      <c r="AB109" s="139">
        <v>0.5</v>
      </c>
      <c r="AC109" s="140"/>
      <c r="AD109" s="139" t="s">
        <v>21</v>
      </c>
      <c r="AE109" s="140"/>
      <c r="AF109" s="16">
        <v>20</v>
      </c>
      <c r="AG109" s="139" t="s">
        <v>13</v>
      </c>
      <c r="AH109" s="140"/>
      <c r="AI109" s="126">
        <v>0</v>
      </c>
      <c r="AJ109" s="128"/>
      <c r="AK109" s="127"/>
      <c r="AL109" s="126">
        <v>0</v>
      </c>
      <c r="AM109" s="127"/>
      <c r="AN109" s="74">
        <v>0</v>
      </c>
      <c r="AO109" s="126">
        <v>0</v>
      </c>
      <c r="AP109" s="128"/>
      <c r="AQ109" s="127"/>
      <c r="AR109" s="126">
        <v>0</v>
      </c>
      <c r="AS109" s="127"/>
      <c r="AT109" s="126">
        <v>0</v>
      </c>
      <c r="AU109" s="127"/>
      <c r="AV109" s="126">
        <v>0</v>
      </c>
      <c r="AW109" s="127"/>
      <c r="AX109" s="126" t="s">
        <v>9</v>
      </c>
      <c r="AY109" s="127"/>
      <c r="AZ109" s="126">
        <v>0</v>
      </c>
      <c r="BA109" s="127"/>
      <c r="BB109" s="241" t="s">
        <v>9</v>
      </c>
      <c r="BC109" s="241"/>
      <c r="BD109" s="139">
        <v>0</v>
      </c>
      <c r="BE109" s="140"/>
      <c r="BF109" s="139">
        <v>0</v>
      </c>
      <c r="BG109" s="173"/>
      <c r="BH109" s="140"/>
      <c r="BI109" s="1">
        <v>0</v>
      </c>
      <c r="BJ109" s="139">
        <v>0</v>
      </c>
      <c r="BK109" s="173"/>
      <c r="BL109" s="140"/>
      <c r="BM109" s="139">
        <v>0</v>
      </c>
      <c r="BN109" s="140"/>
      <c r="BO109" s="74">
        <v>0</v>
      </c>
      <c r="BP109" s="126">
        <v>0</v>
      </c>
      <c r="BQ109" s="127"/>
      <c r="BR109" s="126" t="s">
        <v>9</v>
      </c>
      <c r="BS109" s="127"/>
      <c r="BT109" s="126">
        <v>0</v>
      </c>
      <c r="BU109" s="127"/>
      <c r="BV109" s="74" t="s">
        <v>9</v>
      </c>
      <c r="BW109" s="1">
        <v>0</v>
      </c>
      <c r="BX109" s="1">
        <v>0</v>
      </c>
      <c r="BY109" s="1" t="s">
        <v>9</v>
      </c>
      <c r="BZ109" s="1">
        <v>0</v>
      </c>
      <c r="CA109" s="1" t="s">
        <v>9</v>
      </c>
    </row>
    <row r="110" spans="1:79" ht="18" customHeight="1">
      <c r="A110" s="161" t="s">
        <v>110</v>
      </c>
      <c r="B110" s="162"/>
      <c r="C110" s="162"/>
      <c r="D110" s="162"/>
      <c r="E110" s="163"/>
      <c r="F110" s="4">
        <f>SUM(F109)</f>
        <v>15</v>
      </c>
      <c r="G110" s="17">
        <f>SUM(G109)</f>
        <v>0.5</v>
      </c>
      <c r="H110" s="170">
        <f>SUM(H109)</f>
        <v>0</v>
      </c>
      <c r="I110" s="233"/>
      <c r="J110" s="171"/>
      <c r="K110" s="170">
        <f>SUM(K109)</f>
        <v>0</v>
      </c>
      <c r="L110" s="171"/>
      <c r="M110" s="95" t="s">
        <v>143</v>
      </c>
      <c r="N110" s="170" t="s">
        <v>20</v>
      </c>
      <c r="O110" s="233"/>
      <c r="P110" s="171"/>
      <c r="Q110" s="95" t="s">
        <v>143</v>
      </c>
      <c r="R110" s="170">
        <f>SUM(R109)</f>
        <v>0</v>
      </c>
      <c r="S110" s="171"/>
      <c r="T110" s="170">
        <f>SUM(T109)</f>
        <v>0</v>
      </c>
      <c r="U110" s="171"/>
      <c r="V110" s="170" t="s">
        <v>143</v>
      </c>
      <c r="W110" s="171"/>
      <c r="X110" s="95" t="s">
        <v>20</v>
      </c>
      <c r="Y110" s="95" t="s">
        <v>143</v>
      </c>
      <c r="Z110" s="145">
        <f>SUM(Z109)</f>
        <v>15</v>
      </c>
      <c r="AA110" s="146"/>
      <c r="AB110" s="145">
        <f>SUM(AB109)</f>
        <v>0.5</v>
      </c>
      <c r="AC110" s="146"/>
      <c r="AD110" s="145" t="s">
        <v>143</v>
      </c>
      <c r="AE110" s="146"/>
      <c r="AF110" s="4" t="s">
        <v>20</v>
      </c>
      <c r="AG110" s="145" t="s">
        <v>143</v>
      </c>
      <c r="AH110" s="146"/>
      <c r="AI110" s="170">
        <f>SUM(AI109)</f>
        <v>0</v>
      </c>
      <c r="AJ110" s="233"/>
      <c r="AK110" s="171"/>
      <c r="AL110" s="170">
        <f>SUM(AL109)</f>
        <v>0</v>
      </c>
      <c r="AM110" s="171"/>
      <c r="AN110" s="95" t="s">
        <v>143</v>
      </c>
      <c r="AO110" s="170" t="s">
        <v>20</v>
      </c>
      <c r="AP110" s="233"/>
      <c r="AQ110" s="171"/>
      <c r="AR110" s="170" t="s">
        <v>143</v>
      </c>
      <c r="AS110" s="171"/>
      <c r="AT110" s="170">
        <f>SUM(AT109)</f>
        <v>0</v>
      </c>
      <c r="AU110" s="171"/>
      <c r="AV110" s="170">
        <f>SUM(AV109)</f>
        <v>0</v>
      </c>
      <c r="AW110" s="171"/>
      <c r="AX110" s="170" t="s">
        <v>143</v>
      </c>
      <c r="AY110" s="171"/>
      <c r="AZ110" s="170" t="s">
        <v>20</v>
      </c>
      <c r="BA110" s="171"/>
      <c r="BB110" s="288" t="s">
        <v>143</v>
      </c>
      <c r="BC110" s="288"/>
      <c r="BD110" s="145">
        <f>SUM(BD109)</f>
        <v>0</v>
      </c>
      <c r="BE110" s="146"/>
      <c r="BF110" s="145">
        <f>SUM(BF109)</f>
        <v>0</v>
      </c>
      <c r="BG110" s="172"/>
      <c r="BH110" s="146"/>
      <c r="BI110" s="4" t="s">
        <v>143</v>
      </c>
      <c r="BJ110" s="145">
        <v>0</v>
      </c>
      <c r="BK110" s="172"/>
      <c r="BL110" s="146"/>
      <c r="BM110" s="145" t="s">
        <v>143</v>
      </c>
      <c r="BN110" s="146"/>
      <c r="BO110" s="95">
        <f>SUM(BO109)</f>
        <v>0</v>
      </c>
      <c r="BP110" s="170">
        <f>SUM(BP109)</f>
        <v>0</v>
      </c>
      <c r="BQ110" s="171"/>
      <c r="BR110" s="170" t="s">
        <v>143</v>
      </c>
      <c r="BS110" s="171"/>
      <c r="BT110" s="170" t="s">
        <v>20</v>
      </c>
      <c r="BU110" s="171"/>
      <c r="BV110" s="95" t="s">
        <v>143</v>
      </c>
      <c r="BW110" s="4">
        <f>SUM(BW109)</f>
        <v>0</v>
      </c>
      <c r="BX110" s="4">
        <f>SUM(BX109)</f>
        <v>0</v>
      </c>
      <c r="BY110" s="4" t="s">
        <v>143</v>
      </c>
      <c r="BZ110" s="4" t="s">
        <v>20</v>
      </c>
      <c r="CA110" s="4" t="s">
        <v>143</v>
      </c>
    </row>
    <row r="111" spans="1:79" ht="20.100000000000001" customHeight="1">
      <c r="A111" s="202" t="s">
        <v>151</v>
      </c>
      <c r="B111" s="203"/>
      <c r="C111" s="203"/>
      <c r="D111" s="203"/>
      <c r="E111" s="203"/>
      <c r="F111" s="203"/>
      <c r="G111" s="203"/>
      <c r="H111" s="203"/>
      <c r="I111" s="203"/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203"/>
      <c r="X111" s="203"/>
      <c r="Y111" s="203"/>
      <c r="Z111" s="203"/>
      <c r="AA111" s="203"/>
      <c r="AB111" s="203"/>
      <c r="AC111" s="203"/>
      <c r="AD111" s="203"/>
      <c r="AE111" s="203"/>
      <c r="AF111" s="203"/>
      <c r="AG111" s="203"/>
      <c r="AH111" s="203"/>
      <c r="AI111" s="203"/>
      <c r="AJ111" s="203"/>
      <c r="AK111" s="203"/>
      <c r="AL111" s="203"/>
      <c r="AM111" s="203"/>
      <c r="AN111" s="203"/>
      <c r="AO111" s="203"/>
      <c r="AP111" s="203"/>
      <c r="AQ111" s="203"/>
      <c r="AR111" s="203"/>
      <c r="AS111" s="203"/>
      <c r="AT111" s="203"/>
      <c r="AU111" s="203"/>
      <c r="AV111" s="203"/>
      <c r="AW111" s="203"/>
      <c r="AX111" s="203"/>
      <c r="AY111" s="203"/>
      <c r="AZ111" s="203"/>
      <c r="BA111" s="203"/>
      <c r="BB111" s="203"/>
      <c r="BC111" s="203"/>
      <c r="BD111" s="203"/>
      <c r="BE111" s="203"/>
      <c r="BF111" s="203"/>
      <c r="BG111" s="203"/>
      <c r="BH111" s="203"/>
      <c r="BI111" s="203"/>
      <c r="BJ111" s="203"/>
      <c r="BK111" s="203"/>
      <c r="BL111" s="203"/>
      <c r="BM111" s="203"/>
      <c r="BN111" s="203"/>
      <c r="BO111" s="203"/>
      <c r="BP111" s="203"/>
      <c r="BQ111" s="203"/>
      <c r="BR111" s="203"/>
      <c r="BS111" s="203"/>
      <c r="BT111" s="203"/>
      <c r="BU111" s="203"/>
      <c r="BV111" s="203"/>
      <c r="BW111" s="203"/>
      <c r="BX111" s="203"/>
      <c r="BY111" s="203"/>
      <c r="BZ111" s="203"/>
      <c r="CA111" s="204"/>
    </row>
    <row r="112" spans="1:79" ht="30" customHeight="1">
      <c r="A112" s="7">
        <v>35</v>
      </c>
      <c r="B112" s="14" t="s">
        <v>109</v>
      </c>
      <c r="C112" s="164" t="s">
        <v>30</v>
      </c>
      <c r="D112" s="165"/>
      <c r="E112" s="3" t="s">
        <v>31</v>
      </c>
      <c r="F112" s="1">
        <f>H112+R112+Z112+AI112+AT112+BD112+BO112+BW112</f>
        <v>30</v>
      </c>
      <c r="G112" s="25">
        <f>K112+T112+AB112+AL112+AV112+BF112+BP112+BX112</f>
        <v>1</v>
      </c>
      <c r="H112" s="126">
        <v>0</v>
      </c>
      <c r="I112" s="128"/>
      <c r="J112" s="127"/>
      <c r="K112" s="126">
        <v>0</v>
      </c>
      <c r="L112" s="127"/>
      <c r="M112" s="74" t="s">
        <v>9</v>
      </c>
      <c r="N112" s="126">
        <v>0</v>
      </c>
      <c r="O112" s="128"/>
      <c r="P112" s="127"/>
      <c r="Q112" s="74" t="s">
        <v>9</v>
      </c>
      <c r="R112" s="126">
        <v>0</v>
      </c>
      <c r="S112" s="127"/>
      <c r="T112" s="126">
        <v>0</v>
      </c>
      <c r="U112" s="127"/>
      <c r="V112" s="126" t="s">
        <v>9</v>
      </c>
      <c r="W112" s="127"/>
      <c r="X112" s="74">
        <v>0</v>
      </c>
      <c r="Y112" s="74" t="s">
        <v>9</v>
      </c>
      <c r="Z112" s="139">
        <v>30</v>
      </c>
      <c r="AA112" s="140"/>
      <c r="AB112" s="139">
        <v>1</v>
      </c>
      <c r="AC112" s="140"/>
      <c r="AD112" s="139" t="s">
        <v>8</v>
      </c>
      <c r="AE112" s="140"/>
      <c r="AF112" s="1">
        <v>20</v>
      </c>
      <c r="AG112" s="139" t="s">
        <v>7</v>
      </c>
      <c r="AH112" s="140"/>
      <c r="AI112" s="126">
        <v>0</v>
      </c>
      <c r="AJ112" s="128"/>
      <c r="AK112" s="127"/>
      <c r="AL112" s="126">
        <v>0</v>
      </c>
      <c r="AM112" s="127"/>
      <c r="AN112" s="74" t="s">
        <v>9</v>
      </c>
      <c r="AO112" s="126">
        <v>0</v>
      </c>
      <c r="AP112" s="128"/>
      <c r="AQ112" s="127"/>
      <c r="AR112" s="126" t="s">
        <v>9</v>
      </c>
      <c r="AS112" s="127"/>
      <c r="AT112" s="126">
        <v>0</v>
      </c>
      <c r="AU112" s="127"/>
      <c r="AV112" s="126">
        <v>0</v>
      </c>
      <c r="AW112" s="127"/>
      <c r="AX112" s="126" t="s">
        <v>9</v>
      </c>
      <c r="AY112" s="127"/>
      <c r="AZ112" s="126">
        <v>0</v>
      </c>
      <c r="BA112" s="127"/>
      <c r="BB112" s="241" t="s">
        <v>9</v>
      </c>
      <c r="BC112" s="241"/>
      <c r="BD112" s="139">
        <v>0</v>
      </c>
      <c r="BE112" s="140"/>
      <c r="BF112" s="139">
        <v>0</v>
      </c>
      <c r="BG112" s="173"/>
      <c r="BH112" s="140"/>
      <c r="BI112" s="1" t="s">
        <v>9</v>
      </c>
      <c r="BJ112" s="139">
        <v>0</v>
      </c>
      <c r="BK112" s="173"/>
      <c r="BL112" s="140"/>
      <c r="BM112" s="139" t="s">
        <v>9</v>
      </c>
      <c r="BN112" s="140"/>
      <c r="BO112" s="74">
        <v>0</v>
      </c>
      <c r="BP112" s="126">
        <v>0</v>
      </c>
      <c r="BQ112" s="127"/>
      <c r="BR112" s="126" t="s">
        <v>9</v>
      </c>
      <c r="BS112" s="127"/>
      <c r="BT112" s="126">
        <v>0</v>
      </c>
      <c r="BU112" s="127"/>
      <c r="BV112" s="74" t="s">
        <v>9</v>
      </c>
      <c r="BW112" s="1">
        <v>0</v>
      </c>
      <c r="BX112" s="1">
        <v>0</v>
      </c>
      <c r="BY112" s="1" t="s">
        <v>9</v>
      </c>
      <c r="BZ112" s="1">
        <v>0</v>
      </c>
      <c r="CA112" s="1" t="s">
        <v>9</v>
      </c>
    </row>
    <row r="113" spans="1:79" ht="30" customHeight="1">
      <c r="A113" s="161" t="s">
        <v>113</v>
      </c>
      <c r="B113" s="162"/>
      <c r="C113" s="162"/>
      <c r="D113" s="162"/>
      <c r="E113" s="163"/>
      <c r="F113" s="4">
        <f>SUM(F112)</f>
        <v>30</v>
      </c>
      <c r="G113" s="17">
        <f>SUM(G112)</f>
        <v>1</v>
      </c>
      <c r="H113" s="170">
        <f>SUM(H112)</f>
        <v>0</v>
      </c>
      <c r="I113" s="233"/>
      <c r="J113" s="171"/>
      <c r="K113" s="170">
        <f>SUM(K112)</f>
        <v>0</v>
      </c>
      <c r="L113" s="171"/>
      <c r="M113" s="95" t="s">
        <v>143</v>
      </c>
      <c r="N113" s="170" t="s">
        <v>20</v>
      </c>
      <c r="O113" s="233"/>
      <c r="P113" s="171"/>
      <c r="Q113" s="95" t="s">
        <v>143</v>
      </c>
      <c r="R113" s="170">
        <f>SUM(R112)</f>
        <v>0</v>
      </c>
      <c r="S113" s="171"/>
      <c r="T113" s="170">
        <f>SUM(T112)</f>
        <v>0</v>
      </c>
      <c r="U113" s="171"/>
      <c r="V113" s="170" t="s">
        <v>143</v>
      </c>
      <c r="W113" s="171"/>
      <c r="X113" s="95" t="s">
        <v>20</v>
      </c>
      <c r="Y113" s="95" t="s">
        <v>143</v>
      </c>
      <c r="Z113" s="145">
        <f>SUM(Z112)</f>
        <v>30</v>
      </c>
      <c r="AA113" s="146"/>
      <c r="AB113" s="145">
        <f>SUM(AB112)</f>
        <v>1</v>
      </c>
      <c r="AC113" s="146"/>
      <c r="AD113" s="145" t="s">
        <v>143</v>
      </c>
      <c r="AE113" s="146"/>
      <c r="AF113" s="4" t="s">
        <v>20</v>
      </c>
      <c r="AG113" s="145" t="s">
        <v>143</v>
      </c>
      <c r="AH113" s="146"/>
      <c r="AI113" s="170">
        <f>SUM(AI112)</f>
        <v>0</v>
      </c>
      <c r="AJ113" s="233"/>
      <c r="AK113" s="171"/>
      <c r="AL113" s="170">
        <f>SUM(AL112)</f>
        <v>0</v>
      </c>
      <c r="AM113" s="171"/>
      <c r="AN113" s="95" t="s">
        <v>143</v>
      </c>
      <c r="AO113" s="170" t="s">
        <v>20</v>
      </c>
      <c r="AP113" s="233"/>
      <c r="AQ113" s="171"/>
      <c r="AR113" s="170" t="s">
        <v>143</v>
      </c>
      <c r="AS113" s="171"/>
      <c r="AT113" s="170">
        <f>SUM(AT112)</f>
        <v>0</v>
      </c>
      <c r="AU113" s="171"/>
      <c r="AV113" s="170">
        <f>SUM(AV112)</f>
        <v>0</v>
      </c>
      <c r="AW113" s="171"/>
      <c r="AX113" s="170" t="s">
        <v>143</v>
      </c>
      <c r="AY113" s="171"/>
      <c r="AZ113" s="170" t="s">
        <v>20</v>
      </c>
      <c r="BA113" s="171"/>
      <c r="BB113" s="288" t="s">
        <v>143</v>
      </c>
      <c r="BC113" s="288"/>
      <c r="BD113" s="145">
        <f>SUM(BD112)</f>
        <v>0</v>
      </c>
      <c r="BE113" s="146"/>
      <c r="BF113" s="145">
        <f>SUM(BF112)</f>
        <v>0</v>
      </c>
      <c r="BG113" s="172"/>
      <c r="BH113" s="146"/>
      <c r="BI113" s="4" t="s">
        <v>143</v>
      </c>
      <c r="BJ113" s="145" t="s">
        <v>20</v>
      </c>
      <c r="BK113" s="172"/>
      <c r="BL113" s="146"/>
      <c r="BM113" s="145" t="s">
        <v>143</v>
      </c>
      <c r="BN113" s="146"/>
      <c r="BO113" s="95">
        <f>SUM(BO112)</f>
        <v>0</v>
      </c>
      <c r="BP113" s="170">
        <f>SUM(BP112)</f>
        <v>0</v>
      </c>
      <c r="BQ113" s="171"/>
      <c r="BR113" s="170" t="s">
        <v>143</v>
      </c>
      <c r="BS113" s="171"/>
      <c r="BT113" s="170" t="s">
        <v>20</v>
      </c>
      <c r="BU113" s="171"/>
      <c r="BV113" s="95" t="s">
        <v>143</v>
      </c>
      <c r="BW113" s="4">
        <f>SUM(BW112)</f>
        <v>0</v>
      </c>
      <c r="BX113" s="4">
        <f>SUM(BX112)</f>
        <v>0</v>
      </c>
      <c r="BY113" s="4" t="s">
        <v>143</v>
      </c>
      <c r="BZ113" s="4" t="s">
        <v>20</v>
      </c>
      <c r="CA113" s="4" t="s">
        <v>143</v>
      </c>
    </row>
    <row r="114" spans="1:79" ht="15.75" customHeight="1">
      <c r="A114" s="202" t="s">
        <v>47</v>
      </c>
      <c r="B114" s="203"/>
      <c r="C114" s="203"/>
      <c r="D114" s="203"/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203"/>
      <c r="AL114" s="203"/>
      <c r="AM114" s="203"/>
      <c r="AN114" s="203"/>
      <c r="AO114" s="203"/>
      <c r="AP114" s="203"/>
      <c r="AQ114" s="203"/>
      <c r="AR114" s="203"/>
      <c r="AS114" s="203"/>
      <c r="AT114" s="203"/>
      <c r="AU114" s="203"/>
      <c r="AV114" s="203"/>
      <c r="AW114" s="203"/>
      <c r="AX114" s="203"/>
      <c r="AY114" s="203"/>
      <c r="AZ114" s="203"/>
      <c r="BA114" s="203"/>
      <c r="BB114" s="203"/>
      <c r="BC114" s="203"/>
      <c r="BD114" s="203"/>
      <c r="BE114" s="203"/>
      <c r="BF114" s="203"/>
      <c r="BG114" s="203"/>
      <c r="BH114" s="203"/>
      <c r="BI114" s="203"/>
      <c r="BJ114" s="203"/>
      <c r="BK114" s="203"/>
      <c r="BL114" s="203"/>
      <c r="BM114" s="203"/>
      <c r="BN114" s="203"/>
      <c r="BO114" s="203"/>
      <c r="BP114" s="203"/>
      <c r="BQ114" s="203"/>
      <c r="BR114" s="203"/>
      <c r="BS114" s="203"/>
      <c r="BT114" s="203"/>
      <c r="BU114" s="203"/>
      <c r="BV114" s="203"/>
      <c r="BW114" s="203"/>
      <c r="BX114" s="203"/>
      <c r="BY114" s="203"/>
      <c r="BZ114" s="203"/>
      <c r="CA114" s="204"/>
    </row>
    <row r="115" spans="1:79" ht="60" customHeight="1">
      <c r="A115" s="7">
        <v>36</v>
      </c>
      <c r="B115" s="97" t="s">
        <v>109</v>
      </c>
      <c r="C115" s="164" t="s">
        <v>85</v>
      </c>
      <c r="D115" s="165"/>
      <c r="E115" s="3" t="s">
        <v>68</v>
      </c>
      <c r="F115" s="1">
        <f>H115+R115+Z115+AI115+AT115+BD115+BO115+BW115</f>
        <v>45</v>
      </c>
      <c r="G115" s="25">
        <f>K115+T115+AB115+AL115+AV115+BF115+BP115+BX115</f>
        <v>1.5</v>
      </c>
      <c r="H115" s="126">
        <v>15</v>
      </c>
      <c r="I115" s="128"/>
      <c r="J115" s="127"/>
      <c r="K115" s="126">
        <v>0.5</v>
      </c>
      <c r="L115" s="127"/>
      <c r="M115" s="74" t="s">
        <v>8</v>
      </c>
      <c r="N115" s="126">
        <v>300</v>
      </c>
      <c r="O115" s="128"/>
      <c r="P115" s="127"/>
      <c r="Q115" s="74" t="s">
        <v>13</v>
      </c>
      <c r="R115" s="126">
        <v>0</v>
      </c>
      <c r="S115" s="127"/>
      <c r="T115" s="126">
        <v>0</v>
      </c>
      <c r="U115" s="127"/>
      <c r="V115" s="126" t="s">
        <v>9</v>
      </c>
      <c r="W115" s="127"/>
      <c r="X115" s="74">
        <v>0</v>
      </c>
      <c r="Y115" s="74" t="s">
        <v>9</v>
      </c>
      <c r="Z115" s="139">
        <v>5</v>
      </c>
      <c r="AA115" s="140"/>
      <c r="AB115" s="139">
        <v>0.5</v>
      </c>
      <c r="AC115" s="140"/>
      <c r="AD115" s="139" t="s">
        <v>8</v>
      </c>
      <c r="AE115" s="140"/>
      <c r="AF115" s="16">
        <v>8</v>
      </c>
      <c r="AG115" s="139" t="s">
        <v>13</v>
      </c>
      <c r="AH115" s="140"/>
      <c r="AI115" s="126">
        <v>10</v>
      </c>
      <c r="AJ115" s="128"/>
      <c r="AK115" s="127"/>
      <c r="AL115" s="126">
        <v>0.5</v>
      </c>
      <c r="AM115" s="127"/>
      <c r="AN115" s="74" t="s">
        <v>8</v>
      </c>
      <c r="AO115" s="126">
        <v>25</v>
      </c>
      <c r="AP115" s="128"/>
      <c r="AQ115" s="127"/>
      <c r="AR115" s="126" t="s">
        <v>13</v>
      </c>
      <c r="AS115" s="127"/>
      <c r="AT115" s="126">
        <v>0</v>
      </c>
      <c r="AU115" s="127"/>
      <c r="AV115" s="126">
        <v>0</v>
      </c>
      <c r="AW115" s="127"/>
      <c r="AX115" s="126" t="s">
        <v>9</v>
      </c>
      <c r="AY115" s="127"/>
      <c r="AZ115" s="126">
        <v>0</v>
      </c>
      <c r="BA115" s="127"/>
      <c r="BB115" s="241" t="s">
        <v>9</v>
      </c>
      <c r="BC115" s="241"/>
      <c r="BD115" s="139">
        <v>15</v>
      </c>
      <c r="BE115" s="140"/>
      <c r="BF115" s="139">
        <v>0</v>
      </c>
      <c r="BG115" s="173"/>
      <c r="BH115" s="140"/>
      <c r="BI115" s="1" t="s">
        <v>8</v>
      </c>
      <c r="BJ115" s="139">
        <v>300</v>
      </c>
      <c r="BK115" s="173"/>
      <c r="BL115" s="140"/>
      <c r="BM115" s="139" t="s">
        <v>13</v>
      </c>
      <c r="BN115" s="140"/>
      <c r="BO115" s="74">
        <v>0</v>
      </c>
      <c r="BP115" s="126">
        <v>0</v>
      </c>
      <c r="BQ115" s="127"/>
      <c r="BR115" s="126" t="s">
        <v>9</v>
      </c>
      <c r="BS115" s="127"/>
      <c r="BT115" s="126">
        <v>0</v>
      </c>
      <c r="BU115" s="127"/>
      <c r="BV115" s="74" t="s">
        <v>9</v>
      </c>
      <c r="BW115" s="1">
        <v>0</v>
      </c>
      <c r="BX115" s="1">
        <v>0</v>
      </c>
      <c r="BY115" s="1" t="s">
        <v>9</v>
      </c>
      <c r="BZ115" s="1">
        <v>0</v>
      </c>
      <c r="CA115" s="1" t="s">
        <v>9</v>
      </c>
    </row>
    <row r="116" spans="1:79" ht="25.9" customHeight="1">
      <c r="A116" s="182">
        <v>37</v>
      </c>
      <c r="B116" s="188" t="s">
        <v>109</v>
      </c>
      <c r="C116" s="116" t="s">
        <v>152</v>
      </c>
      <c r="D116" s="117"/>
      <c r="E116" s="364" t="s">
        <v>57</v>
      </c>
      <c r="F116" s="122">
        <v>225</v>
      </c>
      <c r="G116" s="120">
        <v>8</v>
      </c>
      <c r="H116" s="126">
        <v>55</v>
      </c>
      <c r="I116" s="128"/>
      <c r="J116" s="127"/>
      <c r="K116" s="126">
        <v>2</v>
      </c>
      <c r="L116" s="127"/>
      <c r="M116" s="236" t="s">
        <v>8</v>
      </c>
      <c r="N116" s="211">
        <v>300</v>
      </c>
      <c r="O116" s="212"/>
      <c r="P116" s="213"/>
      <c r="Q116" s="226" t="s">
        <v>13</v>
      </c>
      <c r="R116" s="126">
        <v>0</v>
      </c>
      <c r="S116" s="127"/>
      <c r="T116" s="126">
        <v>0</v>
      </c>
      <c r="U116" s="127"/>
      <c r="V116" s="126" t="s">
        <v>9</v>
      </c>
      <c r="W116" s="127"/>
      <c r="X116" s="74">
        <v>0</v>
      </c>
      <c r="Y116" s="74" t="s">
        <v>9</v>
      </c>
      <c r="Z116" s="139">
        <v>30</v>
      </c>
      <c r="AA116" s="140"/>
      <c r="AB116" s="139">
        <v>1</v>
      </c>
      <c r="AC116" s="140"/>
      <c r="AD116" s="139" t="s">
        <v>1</v>
      </c>
      <c r="AE116" s="140"/>
      <c r="AF116" s="1">
        <v>8</v>
      </c>
      <c r="AG116" s="139" t="s">
        <v>13</v>
      </c>
      <c r="AH116" s="140"/>
      <c r="AI116" s="126">
        <v>0</v>
      </c>
      <c r="AJ116" s="128"/>
      <c r="AK116" s="127"/>
      <c r="AL116" s="126">
        <v>0</v>
      </c>
      <c r="AM116" s="127"/>
      <c r="AN116" s="74" t="s">
        <v>9</v>
      </c>
      <c r="AO116" s="126">
        <v>0</v>
      </c>
      <c r="AP116" s="128"/>
      <c r="AQ116" s="127"/>
      <c r="AR116" s="126" t="s">
        <v>9</v>
      </c>
      <c r="AS116" s="127"/>
      <c r="AT116" s="126">
        <v>0</v>
      </c>
      <c r="AU116" s="127"/>
      <c r="AV116" s="126">
        <v>0</v>
      </c>
      <c r="AW116" s="127"/>
      <c r="AX116" s="126" t="s">
        <v>9</v>
      </c>
      <c r="AY116" s="127"/>
      <c r="AZ116" s="126">
        <v>0</v>
      </c>
      <c r="BA116" s="127"/>
      <c r="BB116" s="241" t="s">
        <v>9</v>
      </c>
      <c r="BC116" s="241"/>
      <c r="BD116" s="166">
        <v>20</v>
      </c>
      <c r="BE116" s="167"/>
      <c r="BF116" s="166">
        <v>0</v>
      </c>
      <c r="BG116" s="199"/>
      <c r="BH116" s="167"/>
      <c r="BI116" s="122" t="s">
        <v>8</v>
      </c>
      <c r="BJ116" s="166">
        <v>300</v>
      </c>
      <c r="BK116" s="199"/>
      <c r="BL116" s="167"/>
      <c r="BM116" s="166" t="s">
        <v>13</v>
      </c>
      <c r="BN116" s="167"/>
      <c r="BO116" s="74">
        <v>60</v>
      </c>
      <c r="BP116" s="305">
        <v>2</v>
      </c>
      <c r="BQ116" s="306"/>
      <c r="BR116" s="126" t="s">
        <v>1</v>
      </c>
      <c r="BS116" s="127"/>
      <c r="BT116" s="307" t="s">
        <v>170</v>
      </c>
      <c r="BU116" s="308"/>
      <c r="BV116" s="74" t="s">
        <v>13</v>
      </c>
      <c r="BW116" s="1">
        <v>60</v>
      </c>
      <c r="BX116" s="1">
        <v>3</v>
      </c>
      <c r="BY116" s="1" t="s">
        <v>1</v>
      </c>
      <c r="BZ116" s="115" t="s">
        <v>170</v>
      </c>
      <c r="CA116" s="1" t="s">
        <v>7</v>
      </c>
    </row>
    <row r="117" spans="1:79" ht="36.75" customHeight="1">
      <c r="A117" s="183"/>
      <c r="B117" s="189"/>
      <c r="C117" s="118"/>
      <c r="D117" s="119"/>
      <c r="E117" s="365"/>
      <c r="F117" s="123"/>
      <c r="G117" s="121"/>
      <c r="H117" s="126"/>
      <c r="I117" s="128"/>
      <c r="J117" s="127"/>
      <c r="K117" s="126"/>
      <c r="L117" s="127"/>
      <c r="M117" s="237"/>
      <c r="N117" s="214"/>
      <c r="O117" s="215"/>
      <c r="P117" s="216"/>
      <c r="Q117" s="227"/>
      <c r="R117" s="126"/>
      <c r="S117" s="127"/>
      <c r="T117" s="126"/>
      <c r="U117" s="127"/>
      <c r="V117" s="126"/>
      <c r="W117" s="127"/>
      <c r="X117" s="74"/>
      <c r="Y117" s="74"/>
      <c r="Z117" s="190"/>
      <c r="AA117" s="191"/>
      <c r="AB117" s="190"/>
      <c r="AC117" s="191"/>
      <c r="AD117" s="190"/>
      <c r="AE117" s="191"/>
      <c r="AF117" s="33"/>
      <c r="AG117" s="190"/>
      <c r="AH117" s="191"/>
      <c r="AI117" s="126"/>
      <c r="AJ117" s="128"/>
      <c r="AK117" s="127"/>
      <c r="AL117" s="126"/>
      <c r="AM117" s="127"/>
      <c r="AN117" s="74"/>
      <c r="AO117" s="126"/>
      <c r="AP117" s="128"/>
      <c r="AQ117" s="127"/>
      <c r="AR117" s="126"/>
      <c r="AS117" s="127"/>
      <c r="AT117" s="126"/>
      <c r="AU117" s="127"/>
      <c r="AV117" s="126"/>
      <c r="AW117" s="127"/>
      <c r="AX117" s="126"/>
      <c r="AY117" s="127"/>
      <c r="AZ117" s="126"/>
      <c r="BA117" s="127"/>
      <c r="BB117" s="126"/>
      <c r="BC117" s="127"/>
      <c r="BD117" s="168"/>
      <c r="BE117" s="169"/>
      <c r="BF117" s="168"/>
      <c r="BG117" s="223"/>
      <c r="BH117" s="169"/>
      <c r="BI117" s="123"/>
      <c r="BJ117" s="168"/>
      <c r="BK117" s="223"/>
      <c r="BL117" s="169"/>
      <c r="BM117" s="168"/>
      <c r="BN117" s="169"/>
      <c r="BO117" s="74"/>
      <c r="BP117" s="126"/>
      <c r="BQ117" s="127"/>
      <c r="BR117" s="126"/>
      <c r="BS117" s="127"/>
      <c r="BT117" s="124"/>
      <c r="BU117" s="125"/>
      <c r="BV117" s="74"/>
      <c r="BW117" s="1"/>
      <c r="BX117" s="1"/>
      <c r="BY117" s="1"/>
      <c r="BZ117" s="23"/>
      <c r="CA117" s="1"/>
    </row>
    <row r="118" spans="1:79" ht="28.15" customHeight="1">
      <c r="A118" s="182">
        <v>38</v>
      </c>
      <c r="B118" s="188" t="s">
        <v>109</v>
      </c>
      <c r="C118" s="116" t="s">
        <v>86</v>
      </c>
      <c r="D118" s="117"/>
      <c r="E118" s="364" t="s">
        <v>64</v>
      </c>
      <c r="F118" s="122">
        <v>240</v>
      </c>
      <c r="G118" s="120">
        <v>8</v>
      </c>
      <c r="H118" s="126">
        <v>45</v>
      </c>
      <c r="I118" s="128"/>
      <c r="J118" s="127"/>
      <c r="K118" s="126">
        <v>2</v>
      </c>
      <c r="L118" s="127"/>
      <c r="M118" s="236" t="s">
        <v>8</v>
      </c>
      <c r="N118" s="211">
        <v>300</v>
      </c>
      <c r="O118" s="212"/>
      <c r="P118" s="213"/>
      <c r="Q118" s="226" t="s">
        <v>13</v>
      </c>
      <c r="R118" s="126">
        <v>0</v>
      </c>
      <c r="S118" s="127"/>
      <c r="T118" s="126">
        <v>0</v>
      </c>
      <c r="U118" s="127"/>
      <c r="V118" s="126" t="s">
        <v>9</v>
      </c>
      <c r="W118" s="127"/>
      <c r="X118" s="74">
        <v>0</v>
      </c>
      <c r="Y118" s="74" t="s">
        <v>9</v>
      </c>
      <c r="Z118" s="139">
        <v>40</v>
      </c>
      <c r="AA118" s="140"/>
      <c r="AB118" s="139">
        <v>2</v>
      </c>
      <c r="AC118" s="140"/>
      <c r="AD118" s="139" t="s">
        <v>1</v>
      </c>
      <c r="AE118" s="140"/>
      <c r="AF118" s="1">
        <v>8</v>
      </c>
      <c r="AG118" s="139" t="s">
        <v>13</v>
      </c>
      <c r="AH118" s="140"/>
      <c r="AI118" s="126">
        <v>0</v>
      </c>
      <c r="AJ118" s="128"/>
      <c r="AK118" s="127"/>
      <c r="AL118" s="126">
        <v>0</v>
      </c>
      <c r="AM118" s="127"/>
      <c r="AN118" s="74" t="s">
        <v>9</v>
      </c>
      <c r="AO118" s="126">
        <v>0</v>
      </c>
      <c r="AP118" s="128"/>
      <c r="AQ118" s="127"/>
      <c r="AR118" s="126" t="s">
        <v>9</v>
      </c>
      <c r="AS118" s="127"/>
      <c r="AT118" s="126">
        <v>0</v>
      </c>
      <c r="AU118" s="127"/>
      <c r="AV118" s="126">
        <v>0</v>
      </c>
      <c r="AW118" s="127"/>
      <c r="AX118" s="126" t="s">
        <v>9</v>
      </c>
      <c r="AY118" s="127"/>
      <c r="AZ118" s="126">
        <v>0</v>
      </c>
      <c r="BA118" s="127"/>
      <c r="BB118" s="241" t="s">
        <v>9</v>
      </c>
      <c r="BC118" s="241"/>
      <c r="BD118" s="166">
        <v>35</v>
      </c>
      <c r="BE118" s="167"/>
      <c r="BF118" s="166">
        <v>0</v>
      </c>
      <c r="BG118" s="199"/>
      <c r="BH118" s="167"/>
      <c r="BI118" s="122" t="s">
        <v>8</v>
      </c>
      <c r="BJ118" s="166">
        <v>300</v>
      </c>
      <c r="BK118" s="199"/>
      <c r="BL118" s="167"/>
      <c r="BM118" s="166" t="s">
        <v>13</v>
      </c>
      <c r="BN118" s="167"/>
      <c r="BO118" s="74">
        <v>60</v>
      </c>
      <c r="BP118" s="126">
        <v>2</v>
      </c>
      <c r="BQ118" s="127"/>
      <c r="BR118" s="126" t="s">
        <v>1</v>
      </c>
      <c r="BS118" s="127"/>
      <c r="BT118" s="124">
        <v>8</v>
      </c>
      <c r="BU118" s="125"/>
      <c r="BV118" s="74" t="s">
        <v>13</v>
      </c>
      <c r="BW118" s="1">
        <v>60</v>
      </c>
      <c r="BX118" s="1">
        <v>2</v>
      </c>
      <c r="BY118" s="1" t="s">
        <v>1</v>
      </c>
      <c r="BZ118" s="23">
        <v>8</v>
      </c>
      <c r="CA118" s="1" t="s">
        <v>7</v>
      </c>
    </row>
    <row r="119" spans="1:79" ht="32.25" customHeight="1">
      <c r="A119" s="183"/>
      <c r="B119" s="189"/>
      <c r="C119" s="118"/>
      <c r="D119" s="119"/>
      <c r="E119" s="365"/>
      <c r="F119" s="123"/>
      <c r="G119" s="121"/>
      <c r="H119" s="126"/>
      <c r="I119" s="128"/>
      <c r="J119" s="127"/>
      <c r="K119" s="126"/>
      <c r="L119" s="127"/>
      <c r="M119" s="237"/>
      <c r="N119" s="214"/>
      <c r="O119" s="215"/>
      <c r="P119" s="216"/>
      <c r="Q119" s="227"/>
      <c r="R119" s="126"/>
      <c r="S119" s="127"/>
      <c r="T119" s="126"/>
      <c r="U119" s="127"/>
      <c r="V119" s="126"/>
      <c r="W119" s="127"/>
      <c r="X119" s="74"/>
      <c r="Y119" s="74"/>
      <c r="Z119" s="190"/>
      <c r="AA119" s="191"/>
      <c r="AB119" s="190"/>
      <c r="AC119" s="191"/>
      <c r="AD119" s="190"/>
      <c r="AE119" s="191"/>
      <c r="AF119" s="33"/>
      <c r="AG119" s="190"/>
      <c r="AH119" s="191"/>
      <c r="AI119" s="126"/>
      <c r="AJ119" s="128"/>
      <c r="AK119" s="127"/>
      <c r="AL119" s="126"/>
      <c r="AM119" s="127"/>
      <c r="AN119" s="74"/>
      <c r="AO119" s="126"/>
      <c r="AP119" s="128"/>
      <c r="AQ119" s="127"/>
      <c r="AR119" s="126"/>
      <c r="AS119" s="127"/>
      <c r="AT119" s="126"/>
      <c r="AU119" s="127"/>
      <c r="AV119" s="126"/>
      <c r="AW119" s="127"/>
      <c r="AX119" s="126"/>
      <c r="AY119" s="127"/>
      <c r="AZ119" s="126"/>
      <c r="BA119" s="127"/>
      <c r="BB119" s="126"/>
      <c r="BC119" s="127"/>
      <c r="BD119" s="168"/>
      <c r="BE119" s="169"/>
      <c r="BF119" s="168"/>
      <c r="BG119" s="223"/>
      <c r="BH119" s="169"/>
      <c r="BI119" s="123"/>
      <c r="BJ119" s="168"/>
      <c r="BK119" s="223"/>
      <c r="BL119" s="169"/>
      <c r="BM119" s="168"/>
      <c r="BN119" s="169"/>
      <c r="BO119" s="74"/>
      <c r="BP119" s="126"/>
      <c r="BQ119" s="127"/>
      <c r="BR119" s="126"/>
      <c r="BS119" s="127"/>
      <c r="BT119" s="124"/>
      <c r="BU119" s="125"/>
      <c r="BV119" s="74"/>
      <c r="BW119" s="1"/>
      <c r="BX119" s="1"/>
      <c r="BY119" s="1"/>
      <c r="BZ119" s="23"/>
      <c r="CA119" s="1"/>
    </row>
    <row r="120" spans="1:79" ht="29.45" customHeight="1">
      <c r="A120" s="182">
        <v>39</v>
      </c>
      <c r="B120" s="188" t="s">
        <v>109</v>
      </c>
      <c r="C120" s="116" t="s">
        <v>87</v>
      </c>
      <c r="D120" s="117"/>
      <c r="E120" s="364" t="s">
        <v>55</v>
      </c>
      <c r="F120" s="122">
        <v>205</v>
      </c>
      <c r="G120" s="120">
        <f>K120+K121+T120+T121+AB120+AB121+AL120+AL121+AV120+AV121+BF120+BP120+BP121+BX120+BX121</f>
        <v>6.5</v>
      </c>
      <c r="H120" s="126">
        <v>55</v>
      </c>
      <c r="I120" s="128"/>
      <c r="J120" s="127"/>
      <c r="K120" s="211">
        <v>2</v>
      </c>
      <c r="L120" s="213"/>
      <c r="M120" s="236" t="s">
        <v>8</v>
      </c>
      <c r="N120" s="211">
        <v>300</v>
      </c>
      <c r="O120" s="212"/>
      <c r="P120" s="213"/>
      <c r="Q120" s="226" t="s">
        <v>13</v>
      </c>
      <c r="R120" s="126">
        <v>0</v>
      </c>
      <c r="S120" s="127"/>
      <c r="T120" s="126">
        <v>0</v>
      </c>
      <c r="U120" s="127"/>
      <c r="V120" s="126" t="s">
        <v>9</v>
      </c>
      <c r="W120" s="127"/>
      <c r="X120" s="74">
        <v>0</v>
      </c>
      <c r="Y120" s="74" t="s">
        <v>9</v>
      </c>
      <c r="Z120" s="139">
        <v>30</v>
      </c>
      <c r="AA120" s="140"/>
      <c r="AB120" s="139">
        <v>1</v>
      </c>
      <c r="AC120" s="140"/>
      <c r="AD120" s="139" t="s">
        <v>1</v>
      </c>
      <c r="AE120" s="140"/>
      <c r="AF120" s="1">
        <v>8</v>
      </c>
      <c r="AG120" s="139" t="s">
        <v>13</v>
      </c>
      <c r="AH120" s="140"/>
      <c r="AI120" s="126">
        <v>0</v>
      </c>
      <c r="AJ120" s="128"/>
      <c r="AK120" s="127"/>
      <c r="AL120" s="126">
        <v>0</v>
      </c>
      <c r="AM120" s="127"/>
      <c r="AN120" s="74" t="s">
        <v>9</v>
      </c>
      <c r="AO120" s="126">
        <v>0</v>
      </c>
      <c r="AP120" s="128"/>
      <c r="AQ120" s="127"/>
      <c r="AR120" s="126" t="s">
        <v>9</v>
      </c>
      <c r="AS120" s="127"/>
      <c r="AT120" s="126">
        <v>0</v>
      </c>
      <c r="AU120" s="127"/>
      <c r="AV120" s="126">
        <v>0</v>
      </c>
      <c r="AW120" s="127"/>
      <c r="AX120" s="126" t="s">
        <v>9</v>
      </c>
      <c r="AY120" s="127"/>
      <c r="AZ120" s="126">
        <v>0</v>
      </c>
      <c r="BA120" s="127"/>
      <c r="BB120" s="241" t="s">
        <v>9</v>
      </c>
      <c r="BC120" s="241"/>
      <c r="BD120" s="166">
        <v>20</v>
      </c>
      <c r="BE120" s="167"/>
      <c r="BF120" s="166">
        <v>0</v>
      </c>
      <c r="BG120" s="199"/>
      <c r="BH120" s="167"/>
      <c r="BI120" s="122" t="s">
        <v>8</v>
      </c>
      <c r="BJ120" s="166">
        <v>300</v>
      </c>
      <c r="BK120" s="199"/>
      <c r="BL120" s="167"/>
      <c r="BM120" s="139">
        <v>0</v>
      </c>
      <c r="BN120" s="140"/>
      <c r="BO120" s="74">
        <v>100</v>
      </c>
      <c r="BP120" s="126">
        <v>3.5</v>
      </c>
      <c r="BQ120" s="127"/>
      <c r="BR120" s="126" t="s">
        <v>1</v>
      </c>
      <c r="BS120" s="127"/>
      <c r="BT120" s="126">
        <v>4</v>
      </c>
      <c r="BU120" s="127"/>
      <c r="BV120" s="74" t="s">
        <v>13</v>
      </c>
      <c r="BW120" s="1">
        <v>0</v>
      </c>
      <c r="BX120" s="1">
        <v>0</v>
      </c>
      <c r="BY120" s="1">
        <f>-BZ1169</f>
        <v>0</v>
      </c>
      <c r="BZ120" s="1">
        <v>0</v>
      </c>
      <c r="CA120" s="1">
        <f>-BZ121</f>
        <v>0</v>
      </c>
    </row>
    <row r="121" spans="1:79" ht="16.149999999999999" customHeight="1">
      <c r="A121" s="183"/>
      <c r="B121" s="189"/>
      <c r="C121" s="118"/>
      <c r="D121" s="119"/>
      <c r="E121" s="365"/>
      <c r="F121" s="123"/>
      <c r="G121" s="121"/>
      <c r="H121" s="126"/>
      <c r="I121" s="128"/>
      <c r="J121" s="127"/>
      <c r="K121" s="214"/>
      <c r="L121" s="216"/>
      <c r="M121" s="237"/>
      <c r="N121" s="214"/>
      <c r="O121" s="215"/>
      <c r="P121" s="216"/>
      <c r="Q121" s="227"/>
      <c r="R121" s="126"/>
      <c r="S121" s="127"/>
      <c r="T121" s="126"/>
      <c r="U121" s="127"/>
      <c r="V121" s="126"/>
      <c r="W121" s="127"/>
      <c r="X121" s="74"/>
      <c r="Y121" s="74"/>
      <c r="Z121" s="139"/>
      <c r="AA121" s="140"/>
      <c r="AB121" s="139"/>
      <c r="AC121" s="140"/>
      <c r="AD121" s="139"/>
      <c r="AE121" s="140"/>
      <c r="AF121" s="1"/>
      <c r="AG121" s="139"/>
      <c r="AH121" s="140"/>
      <c r="AI121" s="126"/>
      <c r="AJ121" s="128"/>
      <c r="AK121" s="127"/>
      <c r="AL121" s="126"/>
      <c r="AM121" s="127"/>
      <c r="AN121" s="74"/>
      <c r="AO121" s="126"/>
      <c r="AP121" s="128"/>
      <c r="AQ121" s="127"/>
      <c r="AR121" s="126"/>
      <c r="AS121" s="127"/>
      <c r="AT121" s="126"/>
      <c r="AU121" s="127"/>
      <c r="AV121" s="126"/>
      <c r="AW121" s="127"/>
      <c r="AX121" s="126"/>
      <c r="AY121" s="127"/>
      <c r="AZ121" s="126"/>
      <c r="BA121" s="127"/>
      <c r="BB121" s="126"/>
      <c r="BC121" s="127"/>
      <c r="BD121" s="168"/>
      <c r="BE121" s="169"/>
      <c r="BF121" s="168"/>
      <c r="BG121" s="223"/>
      <c r="BH121" s="169"/>
      <c r="BI121" s="123"/>
      <c r="BJ121" s="168"/>
      <c r="BK121" s="223"/>
      <c r="BL121" s="169"/>
      <c r="BM121" s="139"/>
      <c r="BN121" s="140"/>
      <c r="BO121" s="74"/>
      <c r="BP121" s="126"/>
      <c r="BQ121" s="127"/>
      <c r="BR121" s="126"/>
      <c r="BS121" s="127"/>
      <c r="BT121" s="126"/>
      <c r="BU121" s="127"/>
      <c r="BV121" s="74"/>
      <c r="BW121" s="1"/>
      <c r="BX121" s="1"/>
      <c r="BY121" s="1"/>
      <c r="BZ121" s="1"/>
      <c r="CA121" s="1"/>
    </row>
    <row r="122" spans="1:79" ht="28.5" customHeight="1">
      <c r="A122" s="182">
        <v>40</v>
      </c>
      <c r="B122" s="188" t="s">
        <v>109</v>
      </c>
      <c r="C122" s="116" t="s">
        <v>88</v>
      </c>
      <c r="D122" s="117"/>
      <c r="E122" s="364" t="s">
        <v>54</v>
      </c>
      <c r="F122" s="122">
        <f>H122+H123+R122+R123+Z122+Z123+AI122+AI123+AT122+AT123+BD122+BO122+BO123+BW122+BW123</f>
        <v>100</v>
      </c>
      <c r="G122" s="120">
        <v>3.5</v>
      </c>
      <c r="H122" s="126">
        <v>30</v>
      </c>
      <c r="I122" s="128"/>
      <c r="J122" s="127"/>
      <c r="K122" s="79">
        <v>1</v>
      </c>
      <c r="L122" s="48">
        <f>SUM(K122)</f>
        <v>1</v>
      </c>
      <c r="M122" s="226" t="s">
        <v>8</v>
      </c>
      <c r="N122" s="211">
        <v>300</v>
      </c>
      <c r="O122" s="212"/>
      <c r="P122" s="213"/>
      <c r="Q122" s="226" t="s">
        <v>13</v>
      </c>
      <c r="R122" s="126">
        <v>0</v>
      </c>
      <c r="S122" s="127"/>
      <c r="T122" s="126">
        <v>0</v>
      </c>
      <c r="U122" s="127"/>
      <c r="V122" s="126" t="s">
        <v>9</v>
      </c>
      <c r="W122" s="127"/>
      <c r="X122" s="74">
        <v>0</v>
      </c>
      <c r="Y122" s="74" t="s">
        <v>9</v>
      </c>
      <c r="Z122" s="139">
        <v>10</v>
      </c>
      <c r="AA122" s="140"/>
      <c r="AB122" s="139">
        <v>1</v>
      </c>
      <c r="AC122" s="140"/>
      <c r="AD122" s="139" t="s">
        <v>1</v>
      </c>
      <c r="AE122" s="140"/>
      <c r="AF122" s="1">
        <v>8</v>
      </c>
      <c r="AG122" s="139" t="s">
        <v>13</v>
      </c>
      <c r="AH122" s="140"/>
      <c r="AI122" s="126">
        <v>0</v>
      </c>
      <c r="AJ122" s="128"/>
      <c r="AK122" s="127"/>
      <c r="AL122" s="126">
        <v>0</v>
      </c>
      <c r="AM122" s="127"/>
      <c r="AN122" s="74" t="s">
        <v>9</v>
      </c>
      <c r="AO122" s="126">
        <v>0</v>
      </c>
      <c r="AP122" s="128"/>
      <c r="AQ122" s="127"/>
      <c r="AR122" s="126" t="s">
        <v>9</v>
      </c>
      <c r="AS122" s="127"/>
      <c r="AT122" s="126">
        <v>0</v>
      </c>
      <c r="AU122" s="127"/>
      <c r="AV122" s="126">
        <v>0</v>
      </c>
      <c r="AW122" s="127"/>
      <c r="AX122" s="126" t="s">
        <v>9</v>
      </c>
      <c r="AY122" s="127"/>
      <c r="AZ122" s="126">
        <v>0</v>
      </c>
      <c r="BA122" s="127"/>
      <c r="BB122" s="241" t="s">
        <v>9</v>
      </c>
      <c r="BC122" s="241"/>
      <c r="BD122" s="166">
        <v>20</v>
      </c>
      <c r="BE122" s="167"/>
      <c r="BF122" s="166">
        <v>0</v>
      </c>
      <c r="BG122" s="199"/>
      <c r="BH122" s="167"/>
      <c r="BI122" s="122" t="s">
        <v>8</v>
      </c>
      <c r="BJ122" s="166">
        <v>300</v>
      </c>
      <c r="BK122" s="199"/>
      <c r="BL122" s="167"/>
      <c r="BM122" s="166" t="s">
        <v>13</v>
      </c>
      <c r="BN122" s="167"/>
      <c r="BO122" s="74">
        <v>40</v>
      </c>
      <c r="BP122" s="126">
        <v>1.5</v>
      </c>
      <c r="BQ122" s="127"/>
      <c r="BR122" s="126" t="s">
        <v>1</v>
      </c>
      <c r="BS122" s="127"/>
      <c r="BT122" s="124">
        <v>8</v>
      </c>
      <c r="BU122" s="125"/>
      <c r="BV122" s="74" t="s">
        <v>13</v>
      </c>
      <c r="BW122" s="1">
        <v>0</v>
      </c>
      <c r="BX122" s="1">
        <v>0</v>
      </c>
      <c r="BY122" s="1" t="s">
        <v>9</v>
      </c>
      <c r="BZ122" s="1">
        <v>0</v>
      </c>
      <c r="CA122" s="1" t="s">
        <v>9</v>
      </c>
    </row>
    <row r="123" spans="1:79" ht="16.899999999999999" customHeight="1">
      <c r="A123" s="183"/>
      <c r="B123" s="189"/>
      <c r="C123" s="118"/>
      <c r="D123" s="119"/>
      <c r="E123" s="365"/>
      <c r="F123" s="123"/>
      <c r="G123" s="121"/>
      <c r="H123" s="126"/>
      <c r="I123" s="128"/>
      <c r="J123" s="127"/>
      <c r="K123" s="49"/>
      <c r="L123" s="48">
        <f>SUM(K123)</f>
        <v>0</v>
      </c>
      <c r="M123" s="227"/>
      <c r="N123" s="214"/>
      <c r="O123" s="215"/>
      <c r="P123" s="216"/>
      <c r="Q123" s="227"/>
      <c r="R123" s="126"/>
      <c r="S123" s="127"/>
      <c r="T123" s="126"/>
      <c r="U123" s="127"/>
      <c r="V123" s="126"/>
      <c r="W123" s="127"/>
      <c r="X123" s="74"/>
      <c r="Y123" s="74"/>
      <c r="Z123" s="139"/>
      <c r="AA123" s="140"/>
      <c r="AB123" s="139"/>
      <c r="AC123" s="140"/>
      <c r="AD123" s="139"/>
      <c r="AE123" s="140"/>
      <c r="AF123" s="1"/>
      <c r="AG123" s="139"/>
      <c r="AH123" s="140"/>
      <c r="AI123" s="126"/>
      <c r="AJ123" s="128"/>
      <c r="AK123" s="127"/>
      <c r="AL123" s="126"/>
      <c r="AM123" s="127"/>
      <c r="AN123" s="74"/>
      <c r="AO123" s="126"/>
      <c r="AP123" s="128"/>
      <c r="AQ123" s="127"/>
      <c r="AR123" s="126"/>
      <c r="AS123" s="127"/>
      <c r="AT123" s="126"/>
      <c r="AU123" s="127"/>
      <c r="AV123" s="126"/>
      <c r="AW123" s="127"/>
      <c r="AX123" s="126"/>
      <c r="AY123" s="127"/>
      <c r="AZ123" s="126"/>
      <c r="BA123" s="127"/>
      <c r="BB123" s="241"/>
      <c r="BC123" s="241"/>
      <c r="BD123" s="168"/>
      <c r="BE123" s="169"/>
      <c r="BF123" s="168"/>
      <c r="BG123" s="223"/>
      <c r="BH123" s="169"/>
      <c r="BI123" s="123"/>
      <c r="BJ123" s="168"/>
      <c r="BK123" s="223"/>
      <c r="BL123" s="169"/>
      <c r="BM123" s="168"/>
      <c r="BN123" s="169"/>
      <c r="BO123" s="74"/>
      <c r="BP123" s="126"/>
      <c r="BQ123" s="127"/>
      <c r="BR123" s="126"/>
      <c r="BS123" s="127"/>
      <c r="BT123" s="124"/>
      <c r="BU123" s="125"/>
      <c r="BV123" s="74"/>
      <c r="BW123" s="1"/>
      <c r="BX123" s="1"/>
      <c r="BY123" s="1"/>
      <c r="BZ123" s="1"/>
      <c r="CA123" s="1"/>
    </row>
    <row r="124" spans="1:79" ht="27" customHeight="1">
      <c r="A124" s="161" t="s">
        <v>29</v>
      </c>
      <c r="B124" s="162"/>
      <c r="C124" s="162"/>
      <c r="D124" s="162"/>
      <c r="E124" s="163"/>
      <c r="F124" s="4">
        <f>SUM(F115:F123)</f>
        <v>815</v>
      </c>
      <c r="G124" s="17">
        <f>SUM(G115:G123)</f>
        <v>27.5</v>
      </c>
      <c r="H124" s="170">
        <f>SUM(H115:H123)</f>
        <v>200</v>
      </c>
      <c r="I124" s="233"/>
      <c r="J124" s="171"/>
      <c r="K124" s="170">
        <f>SUM(K115:K123)</f>
        <v>7.5</v>
      </c>
      <c r="L124" s="171"/>
      <c r="M124" s="95" t="s">
        <v>143</v>
      </c>
      <c r="N124" s="170" t="s">
        <v>20</v>
      </c>
      <c r="O124" s="233"/>
      <c r="P124" s="171"/>
      <c r="Q124" s="95" t="s">
        <v>143</v>
      </c>
      <c r="R124" s="170">
        <f>SUM(R115:R123)</f>
        <v>0</v>
      </c>
      <c r="S124" s="171"/>
      <c r="T124" s="170">
        <f>SUM(T115:T123)</f>
        <v>0</v>
      </c>
      <c r="U124" s="171"/>
      <c r="V124" s="170" t="s">
        <v>143</v>
      </c>
      <c r="W124" s="171"/>
      <c r="X124" s="95" t="s">
        <v>20</v>
      </c>
      <c r="Y124" s="95" t="s">
        <v>143</v>
      </c>
      <c r="Z124" s="145">
        <f>SUM(Z115:Z123)</f>
        <v>115</v>
      </c>
      <c r="AA124" s="146"/>
      <c r="AB124" s="145">
        <f>SUM(AB115:AB123)</f>
        <v>5.5</v>
      </c>
      <c r="AC124" s="146"/>
      <c r="AD124" s="145" t="s">
        <v>143</v>
      </c>
      <c r="AE124" s="146"/>
      <c r="AF124" s="4" t="s">
        <v>38</v>
      </c>
      <c r="AG124" s="145" t="s">
        <v>143</v>
      </c>
      <c r="AH124" s="146"/>
      <c r="AI124" s="170">
        <f>SUM(AI115:AI123)</f>
        <v>10</v>
      </c>
      <c r="AJ124" s="233"/>
      <c r="AK124" s="171"/>
      <c r="AL124" s="170">
        <f>SUM(AL115:AL123)</f>
        <v>0.5</v>
      </c>
      <c r="AM124" s="171"/>
      <c r="AN124" s="95" t="s">
        <v>143</v>
      </c>
      <c r="AO124" s="170" t="s">
        <v>20</v>
      </c>
      <c r="AP124" s="233"/>
      <c r="AQ124" s="171"/>
      <c r="AR124" s="170" t="s">
        <v>143</v>
      </c>
      <c r="AS124" s="171"/>
      <c r="AT124" s="170">
        <f>SUM(AT115:AT123)</f>
        <v>0</v>
      </c>
      <c r="AU124" s="171"/>
      <c r="AV124" s="170">
        <f>SUM(AV115:AV123)</f>
        <v>0</v>
      </c>
      <c r="AW124" s="171"/>
      <c r="AX124" s="170" t="s">
        <v>143</v>
      </c>
      <c r="AY124" s="171"/>
      <c r="AZ124" s="170" t="s">
        <v>20</v>
      </c>
      <c r="BA124" s="171"/>
      <c r="BB124" s="288" t="s">
        <v>143</v>
      </c>
      <c r="BC124" s="288"/>
      <c r="BD124" s="145">
        <f>SUM(BD115:BD123)</f>
        <v>110</v>
      </c>
      <c r="BE124" s="146"/>
      <c r="BF124" s="145">
        <f>SUM(BF115:BF123)</f>
        <v>0</v>
      </c>
      <c r="BG124" s="172"/>
      <c r="BH124" s="146"/>
      <c r="BI124" s="4" t="s">
        <v>143</v>
      </c>
      <c r="BJ124" s="145" t="s">
        <v>20</v>
      </c>
      <c r="BK124" s="172"/>
      <c r="BL124" s="146"/>
      <c r="BM124" s="145" t="s">
        <v>143</v>
      </c>
      <c r="BN124" s="146"/>
      <c r="BO124" s="95">
        <f>SUM(BO115:BO123)</f>
        <v>260</v>
      </c>
      <c r="BP124" s="170">
        <f>SUM(BP115:BP123)</f>
        <v>9</v>
      </c>
      <c r="BQ124" s="171"/>
      <c r="BR124" s="170" t="s">
        <v>143</v>
      </c>
      <c r="BS124" s="171"/>
      <c r="BT124" s="170" t="s">
        <v>20</v>
      </c>
      <c r="BU124" s="171"/>
      <c r="BV124" s="95" t="s">
        <v>143</v>
      </c>
      <c r="BW124" s="4">
        <f>SUM(BW115:BW123)</f>
        <v>120</v>
      </c>
      <c r="BX124" s="4">
        <f>SUM(BX115:BX123)</f>
        <v>5</v>
      </c>
      <c r="BY124" s="4" t="s">
        <v>143</v>
      </c>
      <c r="BZ124" s="4" t="s">
        <v>20</v>
      </c>
      <c r="CA124" s="4" t="s">
        <v>143</v>
      </c>
    </row>
    <row r="125" spans="1:79" ht="11.25" customHeight="1">
      <c r="A125" s="202" t="s">
        <v>36</v>
      </c>
      <c r="B125" s="203"/>
      <c r="C125" s="203"/>
      <c r="D125" s="203"/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  <c r="AO125" s="203"/>
      <c r="AP125" s="203"/>
      <c r="AQ125" s="203"/>
      <c r="AR125" s="203"/>
      <c r="AS125" s="203"/>
      <c r="AT125" s="203"/>
      <c r="AU125" s="203"/>
      <c r="AV125" s="203"/>
      <c r="AW125" s="203"/>
      <c r="AX125" s="203"/>
      <c r="AY125" s="203"/>
      <c r="AZ125" s="203"/>
      <c r="BA125" s="203"/>
      <c r="BB125" s="203"/>
      <c r="BC125" s="203"/>
      <c r="BD125" s="203"/>
      <c r="BE125" s="203"/>
      <c r="BF125" s="203"/>
      <c r="BG125" s="203"/>
      <c r="BH125" s="203"/>
      <c r="BI125" s="203"/>
      <c r="BJ125" s="203"/>
      <c r="BK125" s="203"/>
      <c r="BL125" s="203"/>
      <c r="BM125" s="203"/>
      <c r="BN125" s="203"/>
      <c r="BO125" s="203"/>
      <c r="BP125" s="203"/>
      <c r="BQ125" s="203"/>
      <c r="BR125" s="203"/>
      <c r="BS125" s="203"/>
      <c r="BT125" s="203"/>
      <c r="BU125" s="203"/>
      <c r="BV125" s="203"/>
      <c r="BW125" s="203"/>
      <c r="BX125" s="203"/>
      <c r="BY125" s="203"/>
      <c r="BZ125" s="203"/>
      <c r="CA125" s="204"/>
    </row>
    <row r="126" spans="1:79" ht="24.75" customHeight="1">
      <c r="A126" s="37">
        <v>41</v>
      </c>
      <c r="B126" s="12" t="s">
        <v>109</v>
      </c>
      <c r="C126" s="137" t="s">
        <v>14</v>
      </c>
      <c r="D126" s="138"/>
      <c r="E126" s="3" t="s">
        <v>15</v>
      </c>
      <c r="F126" s="1">
        <v>20</v>
      </c>
      <c r="G126" s="25">
        <f>K126+T126+AB126+AL126+AV126+BF126+BP126+BX126</f>
        <v>0</v>
      </c>
      <c r="H126" s="126">
        <v>0</v>
      </c>
      <c r="I126" s="128"/>
      <c r="J126" s="127"/>
      <c r="K126" s="126">
        <v>0</v>
      </c>
      <c r="L126" s="127"/>
      <c r="M126" s="74" t="s">
        <v>9</v>
      </c>
      <c r="N126" s="126">
        <v>0</v>
      </c>
      <c r="O126" s="128"/>
      <c r="P126" s="127"/>
      <c r="Q126" s="74" t="s">
        <v>9</v>
      </c>
      <c r="R126" s="126">
        <v>0</v>
      </c>
      <c r="S126" s="127"/>
      <c r="T126" s="126">
        <v>0</v>
      </c>
      <c r="U126" s="127"/>
      <c r="V126" s="126" t="s">
        <v>9</v>
      </c>
      <c r="W126" s="127"/>
      <c r="X126" s="74">
        <v>0</v>
      </c>
      <c r="Y126" s="74" t="s">
        <v>9</v>
      </c>
      <c r="Z126" s="139">
        <v>20</v>
      </c>
      <c r="AA126" s="140"/>
      <c r="AB126" s="139">
        <v>0</v>
      </c>
      <c r="AC126" s="140"/>
      <c r="AD126" s="139" t="s">
        <v>8</v>
      </c>
      <c r="AE126" s="140"/>
      <c r="AF126" s="1">
        <v>20</v>
      </c>
      <c r="AG126" s="139" t="s">
        <v>7</v>
      </c>
      <c r="AH126" s="140"/>
      <c r="AI126" s="126">
        <v>0</v>
      </c>
      <c r="AJ126" s="128"/>
      <c r="AK126" s="127"/>
      <c r="AL126" s="126">
        <v>0</v>
      </c>
      <c r="AM126" s="127"/>
      <c r="AN126" s="74" t="s">
        <v>9</v>
      </c>
      <c r="AO126" s="126">
        <v>0</v>
      </c>
      <c r="AP126" s="128"/>
      <c r="AQ126" s="127"/>
      <c r="AR126" s="126" t="s">
        <v>9</v>
      </c>
      <c r="AS126" s="127"/>
      <c r="AT126" s="126">
        <v>0</v>
      </c>
      <c r="AU126" s="127"/>
      <c r="AV126" s="126">
        <v>0</v>
      </c>
      <c r="AW126" s="127"/>
      <c r="AX126" s="126" t="s">
        <v>9</v>
      </c>
      <c r="AY126" s="127"/>
      <c r="AZ126" s="126">
        <v>0</v>
      </c>
      <c r="BA126" s="127"/>
      <c r="BB126" s="241" t="s">
        <v>9</v>
      </c>
      <c r="BC126" s="241"/>
      <c r="BD126" s="139">
        <v>0</v>
      </c>
      <c r="BE126" s="140"/>
      <c r="BF126" s="139">
        <v>0</v>
      </c>
      <c r="BG126" s="173"/>
      <c r="BH126" s="140"/>
      <c r="BI126" s="1" t="s">
        <v>9</v>
      </c>
      <c r="BJ126" s="139">
        <v>0</v>
      </c>
      <c r="BK126" s="173"/>
      <c r="BL126" s="140"/>
      <c r="BM126" s="139" t="s">
        <v>9</v>
      </c>
      <c r="BN126" s="140"/>
      <c r="BO126" s="74">
        <v>0</v>
      </c>
      <c r="BP126" s="126">
        <v>0</v>
      </c>
      <c r="BQ126" s="127"/>
      <c r="BR126" s="126" t="s">
        <v>9</v>
      </c>
      <c r="BS126" s="127"/>
      <c r="BT126" s="126">
        <v>0</v>
      </c>
      <c r="BU126" s="127"/>
      <c r="BV126" s="74" t="s">
        <v>9</v>
      </c>
      <c r="BW126" s="1">
        <v>0</v>
      </c>
      <c r="BX126" s="1">
        <v>0</v>
      </c>
      <c r="BY126" s="1" t="s">
        <v>9</v>
      </c>
      <c r="BZ126" s="1">
        <v>0</v>
      </c>
      <c r="CA126" s="1" t="s">
        <v>9</v>
      </c>
    </row>
    <row r="127" spans="1:79" ht="21.75" customHeight="1">
      <c r="A127" s="161" t="s">
        <v>25</v>
      </c>
      <c r="B127" s="162"/>
      <c r="C127" s="162"/>
      <c r="D127" s="162"/>
      <c r="E127" s="163"/>
      <c r="F127" s="4">
        <f>SUM(F126)</f>
        <v>20</v>
      </c>
      <c r="G127" s="17">
        <f>SUM(G126)</f>
        <v>0</v>
      </c>
      <c r="H127" s="170">
        <f>SUM(H126)</f>
        <v>0</v>
      </c>
      <c r="I127" s="233"/>
      <c r="J127" s="171"/>
      <c r="K127" s="170">
        <f>SUM(K126)</f>
        <v>0</v>
      </c>
      <c r="L127" s="171"/>
      <c r="M127" s="95" t="s">
        <v>143</v>
      </c>
      <c r="N127" s="170" t="s">
        <v>20</v>
      </c>
      <c r="O127" s="233"/>
      <c r="P127" s="171"/>
      <c r="Q127" s="95" t="s">
        <v>143</v>
      </c>
      <c r="R127" s="170">
        <f>SUM(R126)</f>
        <v>0</v>
      </c>
      <c r="S127" s="171"/>
      <c r="T127" s="170">
        <f>SUM(T126)</f>
        <v>0</v>
      </c>
      <c r="U127" s="171"/>
      <c r="V127" s="170" t="s">
        <v>143</v>
      </c>
      <c r="W127" s="171"/>
      <c r="X127" s="95" t="s">
        <v>20</v>
      </c>
      <c r="Y127" s="95" t="s">
        <v>143</v>
      </c>
      <c r="Z127" s="145">
        <f>SUM(Z126)</f>
        <v>20</v>
      </c>
      <c r="AA127" s="146"/>
      <c r="AB127" s="145">
        <f>SUM(AB126)</f>
        <v>0</v>
      </c>
      <c r="AC127" s="146"/>
      <c r="AD127" s="145" t="s">
        <v>143</v>
      </c>
      <c r="AE127" s="146"/>
      <c r="AF127" s="4" t="s">
        <v>20</v>
      </c>
      <c r="AG127" s="145" t="s">
        <v>143</v>
      </c>
      <c r="AH127" s="146"/>
      <c r="AI127" s="170">
        <f>SUM(AI126)</f>
        <v>0</v>
      </c>
      <c r="AJ127" s="233"/>
      <c r="AK127" s="171"/>
      <c r="AL127" s="170">
        <f>SUM(AL126)</f>
        <v>0</v>
      </c>
      <c r="AM127" s="171"/>
      <c r="AN127" s="95" t="s">
        <v>143</v>
      </c>
      <c r="AO127" s="170" t="s">
        <v>20</v>
      </c>
      <c r="AP127" s="233"/>
      <c r="AQ127" s="171"/>
      <c r="AR127" s="170" t="s">
        <v>143</v>
      </c>
      <c r="AS127" s="171"/>
      <c r="AT127" s="170">
        <f>SUM(AT126)</f>
        <v>0</v>
      </c>
      <c r="AU127" s="171"/>
      <c r="AV127" s="170">
        <f>SUM(AV126)</f>
        <v>0</v>
      </c>
      <c r="AW127" s="171"/>
      <c r="AX127" s="170" t="s">
        <v>143</v>
      </c>
      <c r="AY127" s="171"/>
      <c r="AZ127" s="170" t="s">
        <v>20</v>
      </c>
      <c r="BA127" s="171"/>
      <c r="BB127" s="288" t="s">
        <v>143</v>
      </c>
      <c r="BC127" s="288"/>
      <c r="BD127" s="145">
        <f>SUM(BD126)</f>
        <v>0</v>
      </c>
      <c r="BE127" s="146"/>
      <c r="BF127" s="145">
        <f>SUM(BF126)</f>
        <v>0</v>
      </c>
      <c r="BG127" s="172"/>
      <c r="BH127" s="146"/>
      <c r="BI127" s="4" t="s">
        <v>143</v>
      </c>
      <c r="BJ127" s="145" t="s">
        <v>20</v>
      </c>
      <c r="BK127" s="172"/>
      <c r="BL127" s="146"/>
      <c r="BM127" s="145" t="s">
        <v>143</v>
      </c>
      <c r="BN127" s="146"/>
      <c r="BO127" s="95">
        <f>SUM(BO126)</f>
        <v>0</v>
      </c>
      <c r="BP127" s="170">
        <f>SUM(BP126)</f>
        <v>0</v>
      </c>
      <c r="BQ127" s="171"/>
      <c r="BR127" s="170" t="s">
        <v>143</v>
      </c>
      <c r="BS127" s="171"/>
      <c r="BT127" s="170" t="s">
        <v>20</v>
      </c>
      <c r="BU127" s="171"/>
      <c r="BV127" s="95" t="s">
        <v>143</v>
      </c>
      <c r="BW127" s="4">
        <f>SUM(BW126)</f>
        <v>0</v>
      </c>
      <c r="BX127" s="4">
        <f>SUM(BX126)</f>
        <v>0</v>
      </c>
      <c r="BY127" s="4" t="s">
        <v>143</v>
      </c>
      <c r="BZ127" s="4" t="s">
        <v>20</v>
      </c>
      <c r="CA127" s="4" t="s">
        <v>143</v>
      </c>
    </row>
    <row r="128" spans="1:79" ht="28.5" customHeight="1">
      <c r="A128" s="155" t="s">
        <v>153</v>
      </c>
      <c r="B128" s="156"/>
      <c r="C128" s="156"/>
      <c r="D128" s="156"/>
      <c r="E128" s="157"/>
      <c r="F128" s="5">
        <f>F110+F113+F124+F127</f>
        <v>880</v>
      </c>
      <c r="G128" s="18">
        <f>G110+G113+G124</f>
        <v>29</v>
      </c>
      <c r="H128" s="153">
        <f>H110+H113+H124</f>
        <v>200</v>
      </c>
      <c r="I128" s="179"/>
      <c r="J128" s="154"/>
      <c r="K128" s="153">
        <f>K110+K113+K124</f>
        <v>7.5</v>
      </c>
      <c r="L128" s="154"/>
      <c r="M128" s="5" t="s">
        <v>143</v>
      </c>
      <c r="N128" s="82" t="s">
        <v>20</v>
      </c>
      <c r="O128" s="50"/>
      <c r="P128" s="51"/>
      <c r="Q128" s="95" t="s">
        <v>143</v>
      </c>
      <c r="R128" s="153">
        <f>R110+R113+R124</f>
        <v>0</v>
      </c>
      <c r="S128" s="154"/>
      <c r="T128" s="153">
        <f>T110+T113+T124</f>
        <v>0</v>
      </c>
      <c r="U128" s="154"/>
      <c r="V128" s="153" t="s">
        <v>143</v>
      </c>
      <c r="W128" s="154"/>
      <c r="X128" s="5" t="s">
        <v>20</v>
      </c>
      <c r="Y128" s="95" t="s">
        <v>143</v>
      </c>
      <c r="Z128" s="153">
        <f>Z110+Z113+Z124+Z127</f>
        <v>180</v>
      </c>
      <c r="AA128" s="154"/>
      <c r="AB128" s="153">
        <f>AB110+AB113+AB124</f>
        <v>7</v>
      </c>
      <c r="AC128" s="154"/>
      <c r="AD128" s="153" t="s">
        <v>143</v>
      </c>
      <c r="AE128" s="154"/>
      <c r="AF128" s="5" t="s">
        <v>20</v>
      </c>
      <c r="AG128" s="170" t="s">
        <v>143</v>
      </c>
      <c r="AH128" s="171"/>
      <c r="AI128" s="153">
        <f>AI110+AI113+AI124</f>
        <v>10</v>
      </c>
      <c r="AJ128" s="179"/>
      <c r="AK128" s="154"/>
      <c r="AL128" s="153">
        <f>AL110+AL113+AL124</f>
        <v>0.5</v>
      </c>
      <c r="AM128" s="154"/>
      <c r="AN128" s="5" t="s">
        <v>143</v>
      </c>
      <c r="AO128" s="153" t="s">
        <v>20</v>
      </c>
      <c r="AP128" s="179"/>
      <c r="AQ128" s="154"/>
      <c r="AR128" s="170" t="s">
        <v>143</v>
      </c>
      <c r="AS128" s="171"/>
      <c r="AT128" s="153">
        <f>AT110+AT113+AT124</f>
        <v>0</v>
      </c>
      <c r="AU128" s="154"/>
      <c r="AV128" s="153">
        <f>AV110+AV113+AV124</f>
        <v>0</v>
      </c>
      <c r="AW128" s="154"/>
      <c r="AX128" s="153" t="s">
        <v>143</v>
      </c>
      <c r="AY128" s="154"/>
      <c r="AZ128" s="153" t="s">
        <v>20</v>
      </c>
      <c r="BA128" s="154"/>
      <c r="BB128" s="288" t="s">
        <v>143</v>
      </c>
      <c r="BC128" s="288"/>
      <c r="BD128" s="153">
        <f>BD110+BD113+BD124</f>
        <v>110</v>
      </c>
      <c r="BE128" s="154"/>
      <c r="BF128" s="153">
        <f>BF110+BF113+BF124</f>
        <v>0</v>
      </c>
      <c r="BG128" s="179"/>
      <c r="BH128" s="154"/>
      <c r="BI128" s="5" t="s">
        <v>143</v>
      </c>
      <c r="BJ128" s="153" t="s">
        <v>20</v>
      </c>
      <c r="BK128" s="179"/>
      <c r="BL128" s="154"/>
      <c r="BM128" s="170" t="s">
        <v>143</v>
      </c>
      <c r="BN128" s="171"/>
      <c r="BO128" s="5">
        <f>BO110+BO113+BO124</f>
        <v>260</v>
      </c>
      <c r="BP128" s="153">
        <f>BP110+BP113+BP124</f>
        <v>9</v>
      </c>
      <c r="BQ128" s="154"/>
      <c r="BR128" s="153" t="s">
        <v>143</v>
      </c>
      <c r="BS128" s="154"/>
      <c r="BT128" s="153" t="s">
        <v>20</v>
      </c>
      <c r="BU128" s="154"/>
      <c r="BV128" s="95" t="s">
        <v>143</v>
      </c>
      <c r="BW128" s="5">
        <f>BW110+BW113+BW124</f>
        <v>120</v>
      </c>
      <c r="BX128" s="5">
        <f>BX110+BX113+BX124</f>
        <v>5</v>
      </c>
      <c r="BY128" s="5" t="s">
        <v>143</v>
      </c>
      <c r="BZ128" s="5" t="s">
        <v>20</v>
      </c>
      <c r="CA128" s="95" t="s">
        <v>143</v>
      </c>
    </row>
    <row r="129" spans="1:79" ht="13.15" customHeight="1">
      <c r="A129" s="158"/>
      <c r="B129" s="159"/>
      <c r="C129" s="159"/>
      <c r="D129" s="159"/>
      <c r="E129" s="160"/>
      <c r="F129" s="192" t="s">
        <v>44</v>
      </c>
      <c r="G129" s="193"/>
      <c r="H129" s="193"/>
      <c r="I129" s="193"/>
      <c r="J129" s="193"/>
      <c r="K129" s="193"/>
      <c r="L129" s="193"/>
      <c r="M129" s="193"/>
      <c r="N129" s="141">
        <v>0</v>
      </c>
      <c r="O129" s="141"/>
      <c r="P129" s="141"/>
      <c r="Q129" s="142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07"/>
      <c r="BG129" s="107"/>
      <c r="BH129" s="107"/>
      <c r="BI129" s="107"/>
      <c r="BJ129" s="107"/>
      <c r="BK129" s="107"/>
      <c r="BL129" s="107"/>
      <c r="BM129" s="107"/>
      <c r="BN129" s="107"/>
      <c r="BO129" s="107"/>
      <c r="BP129" s="107">
        <v>5</v>
      </c>
      <c r="BQ129" s="107"/>
      <c r="BR129" s="107"/>
      <c r="BS129" s="107"/>
      <c r="BT129" s="107"/>
      <c r="BU129" s="107"/>
      <c r="BV129" s="107"/>
      <c r="BW129" s="107"/>
      <c r="BX129" s="107"/>
      <c r="BY129" s="107"/>
      <c r="BZ129" s="107"/>
      <c r="CA129" s="107"/>
    </row>
    <row r="130" spans="1:79" ht="13.5" customHeight="1">
      <c r="A130" s="107"/>
      <c r="B130" s="107"/>
      <c r="C130" s="107"/>
      <c r="D130" s="107"/>
      <c r="E130" s="107"/>
      <c r="F130" s="107"/>
      <c r="G130" s="2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52"/>
      <c r="AZ130" s="52"/>
      <c r="BA130" s="52"/>
      <c r="BB130" s="52"/>
      <c r="BC130" s="52"/>
      <c r="BD130" s="52"/>
      <c r="BE130" s="52"/>
      <c r="BF130" s="52"/>
      <c r="BG130" s="107"/>
      <c r="BH130" s="107"/>
      <c r="BI130" s="107"/>
      <c r="BJ130" s="107"/>
      <c r="BK130" s="107"/>
      <c r="BL130" s="107"/>
      <c r="BM130" s="107"/>
      <c r="BN130" s="107"/>
      <c r="BO130" s="107"/>
      <c r="BP130" s="107"/>
      <c r="BQ130" s="107"/>
      <c r="BR130" s="107"/>
      <c r="BS130" s="107"/>
      <c r="BT130" s="107"/>
      <c r="BU130" s="107"/>
      <c r="BV130" s="107"/>
      <c r="BW130" s="107"/>
      <c r="BX130" s="107"/>
      <c r="BY130" s="107"/>
      <c r="BZ130" s="107"/>
      <c r="CA130" s="107"/>
    </row>
    <row r="131" spans="1:79" ht="15.95" customHeight="1">
      <c r="A131" s="188" t="s">
        <v>121</v>
      </c>
      <c r="B131" s="98"/>
      <c r="C131" s="254" t="s">
        <v>122</v>
      </c>
      <c r="D131" s="255"/>
      <c r="E131" s="188" t="s">
        <v>123</v>
      </c>
      <c r="F131" s="271" t="s">
        <v>124</v>
      </c>
      <c r="G131" s="272"/>
      <c r="H131" s="273" t="s">
        <v>154</v>
      </c>
      <c r="I131" s="274"/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  <c r="AE131" s="274"/>
      <c r="AF131" s="274"/>
      <c r="AG131" s="274"/>
      <c r="AH131" s="274"/>
      <c r="AI131" s="274"/>
      <c r="AJ131" s="274"/>
      <c r="AK131" s="274"/>
      <c r="AL131" s="274"/>
      <c r="AM131" s="274"/>
      <c r="AN131" s="274"/>
      <c r="AO131" s="274"/>
      <c r="AP131" s="274"/>
      <c r="AQ131" s="274"/>
      <c r="AR131" s="274"/>
      <c r="AS131" s="274"/>
      <c r="AT131" s="274"/>
      <c r="AU131" s="274"/>
      <c r="AV131" s="274"/>
      <c r="AW131" s="274"/>
      <c r="AX131" s="274"/>
      <c r="AY131" s="274"/>
      <c r="AZ131" s="274"/>
      <c r="BA131" s="274"/>
      <c r="BB131" s="274"/>
      <c r="BC131" s="274"/>
      <c r="BD131" s="274"/>
      <c r="BE131" s="274"/>
      <c r="BF131" s="274"/>
      <c r="BG131" s="274"/>
      <c r="BH131" s="274"/>
      <c r="BI131" s="274"/>
      <c r="BJ131" s="274"/>
      <c r="BK131" s="274"/>
      <c r="BL131" s="274"/>
      <c r="BM131" s="274"/>
      <c r="BN131" s="274"/>
      <c r="BO131" s="274"/>
      <c r="BP131" s="274"/>
      <c r="BQ131" s="274"/>
      <c r="BR131" s="274"/>
      <c r="BS131" s="274"/>
      <c r="BT131" s="274"/>
      <c r="BU131" s="274"/>
      <c r="BV131" s="274"/>
      <c r="BW131" s="274"/>
      <c r="BX131" s="274"/>
      <c r="BY131" s="274"/>
      <c r="BZ131" s="274"/>
      <c r="CA131" s="275"/>
    </row>
    <row r="132" spans="1:79" ht="21.95" customHeight="1">
      <c r="A132" s="243"/>
      <c r="B132" s="99"/>
      <c r="C132" s="256"/>
      <c r="D132" s="257"/>
      <c r="E132" s="243"/>
      <c r="F132" s="276" t="s">
        <v>43</v>
      </c>
      <c r="G132" s="265" t="s">
        <v>42</v>
      </c>
      <c r="H132" s="229" t="s">
        <v>126</v>
      </c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30"/>
      <c r="AA132" s="230"/>
      <c r="AB132" s="230"/>
      <c r="AC132" s="230"/>
      <c r="AD132" s="230"/>
      <c r="AE132" s="230"/>
      <c r="AF132" s="230"/>
      <c r="AG132" s="230"/>
      <c r="AH132" s="230"/>
      <c r="AI132" s="230"/>
      <c r="AJ132" s="230"/>
      <c r="AK132" s="230"/>
      <c r="AL132" s="230"/>
      <c r="AM132" s="230"/>
      <c r="AN132" s="230"/>
      <c r="AO132" s="230"/>
      <c r="AP132" s="230"/>
      <c r="AQ132" s="230"/>
      <c r="AR132" s="230"/>
      <c r="AS132" s="230"/>
      <c r="AT132" s="230"/>
      <c r="AU132" s="230"/>
      <c r="AV132" s="230"/>
      <c r="AW132" s="230"/>
      <c r="AX132" s="230"/>
      <c r="AY132" s="230"/>
      <c r="AZ132" s="230"/>
      <c r="BA132" s="230"/>
      <c r="BB132" s="230"/>
      <c r="BC132" s="230"/>
      <c r="BD132" s="230"/>
      <c r="BE132" s="230"/>
      <c r="BF132" s="230"/>
      <c r="BG132" s="230"/>
      <c r="BH132" s="230"/>
      <c r="BI132" s="230"/>
      <c r="BJ132" s="230"/>
      <c r="BK132" s="230"/>
      <c r="BL132" s="230"/>
      <c r="BM132" s="230"/>
      <c r="BN132" s="231"/>
      <c r="BO132" s="229" t="s">
        <v>127</v>
      </c>
      <c r="BP132" s="230"/>
      <c r="BQ132" s="230"/>
      <c r="BR132" s="230"/>
      <c r="BS132" s="230"/>
      <c r="BT132" s="230"/>
      <c r="BU132" s="230"/>
      <c r="BV132" s="230"/>
      <c r="BW132" s="230"/>
      <c r="BX132" s="230"/>
      <c r="BY132" s="230"/>
      <c r="BZ132" s="230"/>
      <c r="CA132" s="231"/>
    </row>
    <row r="133" spans="1:79" ht="22.9" customHeight="1">
      <c r="A133" s="243"/>
      <c r="B133" s="99"/>
      <c r="C133" s="256"/>
      <c r="D133" s="257"/>
      <c r="E133" s="243"/>
      <c r="F133" s="277"/>
      <c r="G133" s="266"/>
      <c r="H133" s="147" t="s">
        <v>128</v>
      </c>
      <c r="I133" s="148"/>
      <c r="J133" s="148"/>
      <c r="K133" s="148"/>
      <c r="L133" s="148"/>
      <c r="M133" s="148"/>
      <c r="N133" s="148"/>
      <c r="O133" s="148"/>
      <c r="P133" s="148"/>
      <c r="Q133" s="149"/>
      <c r="R133" s="147" t="s">
        <v>129</v>
      </c>
      <c r="S133" s="148"/>
      <c r="T133" s="148"/>
      <c r="U133" s="148"/>
      <c r="V133" s="148"/>
      <c r="W133" s="148"/>
      <c r="X133" s="148"/>
      <c r="Y133" s="149"/>
      <c r="Z133" s="229" t="s">
        <v>130</v>
      </c>
      <c r="AA133" s="230"/>
      <c r="AB133" s="230"/>
      <c r="AC133" s="230"/>
      <c r="AD133" s="230"/>
      <c r="AE133" s="230"/>
      <c r="AF133" s="230"/>
      <c r="AG133" s="230"/>
      <c r="AH133" s="231"/>
      <c r="AI133" s="147" t="s">
        <v>131</v>
      </c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9"/>
      <c r="AT133" s="147" t="s">
        <v>132</v>
      </c>
      <c r="AU133" s="148"/>
      <c r="AV133" s="148"/>
      <c r="AW133" s="148"/>
      <c r="AX133" s="148"/>
      <c r="AY133" s="148"/>
      <c r="AZ133" s="148"/>
      <c r="BA133" s="148"/>
      <c r="BB133" s="148"/>
      <c r="BC133" s="149"/>
      <c r="BD133" s="268" t="s">
        <v>171</v>
      </c>
      <c r="BE133" s="269"/>
      <c r="BF133" s="269"/>
      <c r="BG133" s="269"/>
      <c r="BH133" s="269"/>
      <c r="BI133" s="269"/>
      <c r="BJ133" s="269"/>
      <c r="BK133" s="269"/>
      <c r="BL133" s="269"/>
      <c r="BM133" s="269"/>
      <c r="BN133" s="270"/>
      <c r="BO133" s="147" t="s">
        <v>133</v>
      </c>
      <c r="BP133" s="148"/>
      <c r="BQ133" s="148"/>
      <c r="BR133" s="148"/>
      <c r="BS133" s="148"/>
      <c r="BT133" s="148"/>
      <c r="BU133" s="148"/>
      <c r="BV133" s="149"/>
      <c r="BW133" s="229" t="s">
        <v>127</v>
      </c>
      <c r="BX133" s="230"/>
      <c r="BY133" s="230"/>
      <c r="BZ133" s="230"/>
      <c r="CA133" s="231"/>
    </row>
    <row r="134" spans="1:79" ht="33.75" customHeight="1">
      <c r="A134" s="189"/>
      <c r="B134" s="100"/>
      <c r="C134" s="258"/>
      <c r="D134" s="259"/>
      <c r="E134" s="189"/>
      <c r="F134" s="278"/>
      <c r="G134" s="267"/>
      <c r="H134" s="150" t="s">
        <v>134</v>
      </c>
      <c r="I134" s="152"/>
      <c r="J134" s="151"/>
      <c r="K134" s="150" t="s">
        <v>42</v>
      </c>
      <c r="L134" s="151"/>
      <c r="M134" s="106" t="s">
        <v>135</v>
      </c>
      <c r="N134" s="150" t="s">
        <v>136</v>
      </c>
      <c r="O134" s="152"/>
      <c r="P134" s="151"/>
      <c r="Q134" s="106" t="s">
        <v>137</v>
      </c>
      <c r="R134" s="150" t="s">
        <v>134</v>
      </c>
      <c r="S134" s="151"/>
      <c r="T134" s="150" t="s">
        <v>42</v>
      </c>
      <c r="U134" s="151"/>
      <c r="V134" s="150" t="s">
        <v>135</v>
      </c>
      <c r="W134" s="151"/>
      <c r="X134" s="106" t="s">
        <v>136</v>
      </c>
      <c r="Y134" s="106" t="s">
        <v>137</v>
      </c>
      <c r="Z134" s="143" t="s">
        <v>134</v>
      </c>
      <c r="AA134" s="144"/>
      <c r="AB134" s="143" t="s">
        <v>42</v>
      </c>
      <c r="AC134" s="144"/>
      <c r="AD134" s="143" t="s">
        <v>135</v>
      </c>
      <c r="AE134" s="144"/>
      <c r="AF134" s="28" t="s">
        <v>136</v>
      </c>
      <c r="AG134" s="143" t="s">
        <v>137</v>
      </c>
      <c r="AH134" s="144"/>
      <c r="AI134" s="150" t="s">
        <v>134</v>
      </c>
      <c r="AJ134" s="152"/>
      <c r="AK134" s="151"/>
      <c r="AL134" s="150" t="s">
        <v>42</v>
      </c>
      <c r="AM134" s="151"/>
      <c r="AN134" s="106" t="s">
        <v>135</v>
      </c>
      <c r="AO134" s="150" t="s">
        <v>136</v>
      </c>
      <c r="AP134" s="152"/>
      <c r="AQ134" s="151"/>
      <c r="AR134" s="150" t="s">
        <v>137</v>
      </c>
      <c r="AS134" s="151"/>
      <c r="AT134" s="150" t="s">
        <v>134</v>
      </c>
      <c r="AU134" s="151"/>
      <c r="AV134" s="150" t="s">
        <v>42</v>
      </c>
      <c r="AW134" s="151"/>
      <c r="AX134" s="150" t="s">
        <v>135</v>
      </c>
      <c r="AY134" s="151"/>
      <c r="AZ134" s="150" t="s">
        <v>136</v>
      </c>
      <c r="BA134" s="151"/>
      <c r="BB134" s="232" t="s">
        <v>137</v>
      </c>
      <c r="BC134" s="232"/>
      <c r="BD134" s="143" t="s">
        <v>134</v>
      </c>
      <c r="BE134" s="144"/>
      <c r="BF134" s="143" t="s">
        <v>42</v>
      </c>
      <c r="BG134" s="228"/>
      <c r="BH134" s="144"/>
      <c r="BI134" s="28" t="s">
        <v>135</v>
      </c>
      <c r="BJ134" s="143" t="s">
        <v>136</v>
      </c>
      <c r="BK134" s="228"/>
      <c r="BL134" s="144"/>
      <c r="BM134" s="143" t="s">
        <v>137</v>
      </c>
      <c r="BN134" s="144"/>
      <c r="BO134" s="106" t="s">
        <v>134</v>
      </c>
      <c r="BP134" s="150" t="s">
        <v>42</v>
      </c>
      <c r="BQ134" s="151"/>
      <c r="BR134" s="150" t="s">
        <v>135</v>
      </c>
      <c r="BS134" s="151"/>
      <c r="BT134" s="150" t="s">
        <v>136</v>
      </c>
      <c r="BU134" s="151"/>
      <c r="BV134" s="106" t="s">
        <v>137</v>
      </c>
      <c r="BW134" s="28" t="s">
        <v>134</v>
      </c>
      <c r="BX134" s="28" t="s">
        <v>42</v>
      </c>
      <c r="BY134" s="28" t="s">
        <v>135</v>
      </c>
      <c r="BZ134" s="28" t="s">
        <v>136</v>
      </c>
      <c r="CA134" s="28" t="s">
        <v>137</v>
      </c>
    </row>
    <row r="135" spans="1:79" ht="13.5" customHeight="1">
      <c r="A135" s="361" t="s">
        <v>155</v>
      </c>
      <c r="B135" s="362"/>
      <c r="C135" s="362"/>
      <c r="D135" s="362"/>
      <c r="E135" s="362"/>
      <c r="F135" s="362"/>
      <c r="G135" s="362"/>
      <c r="H135" s="362"/>
      <c r="I135" s="362"/>
      <c r="J135" s="362"/>
      <c r="K135" s="362"/>
      <c r="L135" s="362"/>
      <c r="M135" s="362"/>
      <c r="N135" s="362"/>
      <c r="O135" s="362"/>
      <c r="P135" s="362"/>
      <c r="Q135" s="362"/>
      <c r="R135" s="362"/>
      <c r="S135" s="362"/>
      <c r="T135" s="362"/>
      <c r="U135" s="362"/>
      <c r="V135" s="362"/>
      <c r="W135" s="362"/>
      <c r="X135" s="362"/>
      <c r="Y135" s="362"/>
      <c r="Z135" s="362"/>
      <c r="AA135" s="362"/>
      <c r="AB135" s="362"/>
      <c r="AC135" s="362"/>
      <c r="AD135" s="362"/>
      <c r="AE135" s="362"/>
      <c r="AF135" s="362"/>
      <c r="AG135" s="362"/>
      <c r="AH135" s="362"/>
      <c r="AI135" s="362"/>
      <c r="AJ135" s="362"/>
      <c r="AK135" s="362"/>
      <c r="AL135" s="362"/>
      <c r="AM135" s="362"/>
      <c r="AN135" s="362"/>
      <c r="AO135" s="362"/>
      <c r="AP135" s="362"/>
      <c r="AQ135" s="362"/>
      <c r="AR135" s="362"/>
      <c r="AS135" s="362"/>
      <c r="AT135" s="362"/>
      <c r="AU135" s="362"/>
      <c r="AV135" s="362"/>
      <c r="AW135" s="362"/>
      <c r="AX135" s="362"/>
      <c r="AY135" s="362"/>
      <c r="AZ135" s="362"/>
      <c r="BA135" s="362"/>
      <c r="BB135" s="362"/>
      <c r="BC135" s="362"/>
      <c r="BD135" s="362"/>
      <c r="BE135" s="362"/>
      <c r="BF135" s="362"/>
      <c r="BG135" s="362"/>
      <c r="BH135" s="362"/>
      <c r="BI135" s="362"/>
      <c r="BJ135" s="362"/>
      <c r="BK135" s="362"/>
      <c r="BL135" s="362"/>
      <c r="BM135" s="362"/>
      <c r="BN135" s="362"/>
      <c r="BO135" s="362"/>
      <c r="BP135" s="362"/>
      <c r="BQ135" s="362"/>
      <c r="BR135" s="362"/>
      <c r="BS135" s="362"/>
      <c r="BT135" s="362"/>
      <c r="BU135" s="362"/>
      <c r="BV135" s="362"/>
      <c r="BW135" s="362"/>
      <c r="BX135" s="362"/>
      <c r="BY135" s="362"/>
      <c r="BZ135" s="362"/>
      <c r="CA135" s="363"/>
    </row>
    <row r="136" spans="1:79" ht="30" customHeight="1">
      <c r="A136" s="7">
        <v>42</v>
      </c>
      <c r="B136" s="14" t="s">
        <v>109</v>
      </c>
      <c r="C136" s="164" t="s">
        <v>17</v>
      </c>
      <c r="D136" s="165"/>
      <c r="E136" s="3" t="s">
        <v>92</v>
      </c>
      <c r="F136" s="1">
        <f>H136+R136+Z136+AI136+AT136+BD136+BO136+BW136</f>
        <v>30</v>
      </c>
      <c r="G136" s="25">
        <f>K136+T136+AB136+AL136+AV136+BF136+BP136+BX136</f>
        <v>1</v>
      </c>
      <c r="H136" s="126">
        <v>0</v>
      </c>
      <c r="I136" s="128"/>
      <c r="J136" s="127"/>
      <c r="K136" s="126">
        <v>0</v>
      </c>
      <c r="L136" s="127"/>
      <c r="M136" s="74" t="s">
        <v>9</v>
      </c>
      <c r="N136" s="126">
        <v>0</v>
      </c>
      <c r="O136" s="128"/>
      <c r="P136" s="127"/>
      <c r="Q136" s="74" t="s">
        <v>9</v>
      </c>
      <c r="R136" s="126">
        <v>0</v>
      </c>
      <c r="S136" s="127"/>
      <c r="T136" s="126">
        <v>0</v>
      </c>
      <c r="U136" s="127"/>
      <c r="V136" s="126" t="s">
        <v>9</v>
      </c>
      <c r="W136" s="127"/>
      <c r="X136" s="74">
        <v>0</v>
      </c>
      <c r="Y136" s="74" t="s">
        <v>9</v>
      </c>
      <c r="Z136" s="139">
        <v>30</v>
      </c>
      <c r="AA136" s="140"/>
      <c r="AB136" s="139">
        <v>1</v>
      </c>
      <c r="AC136" s="140"/>
      <c r="AD136" s="139" t="s">
        <v>8</v>
      </c>
      <c r="AE136" s="140"/>
      <c r="AF136" s="1">
        <v>20</v>
      </c>
      <c r="AG136" s="139" t="s">
        <v>7</v>
      </c>
      <c r="AH136" s="140"/>
      <c r="AI136" s="126">
        <v>0</v>
      </c>
      <c r="AJ136" s="128"/>
      <c r="AK136" s="127"/>
      <c r="AL136" s="126">
        <v>0</v>
      </c>
      <c r="AM136" s="127"/>
      <c r="AN136" s="74" t="s">
        <v>9</v>
      </c>
      <c r="AO136" s="126">
        <v>0</v>
      </c>
      <c r="AP136" s="128"/>
      <c r="AQ136" s="127"/>
      <c r="AR136" s="126" t="s">
        <v>9</v>
      </c>
      <c r="AS136" s="127"/>
      <c r="AT136" s="126">
        <v>0</v>
      </c>
      <c r="AU136" s="127"/>
      <c r="AV136" s="126">
        <v>0</v>
      </c>
      <c r="AW136" s="127"/>
      <c r="AX136" s="126" t="s">
        <v>9</v>
      </c>
      <c r="AY136" s="127"/>
      <c r="AZ136" s="126">
        <v>0</v>
      </c>
      <c r="BA136" s="127"/>
      <c r="BB136" s="126" t="s">
        <v>9</v>
      </c>
      <c r="BC136" s="127"/>
      <c r="BD136" s="139">
        <v>0</v>
      </c>
      <c r="BE136" s="140"/>
      <c r="BF136" s="139">
        <v>0</v>
      </c>
      <c r="BG136" s="173"/>
      <c r="BH136" s="140"/>
      <c r="BI136" s="1" t="s">
        <v>9</v>
      </c>
      <c r="BJ136" s="139">
        <v>0</v>
      </c>
      <c r="BK136" s="173"/>
      <c r="BL136" s="140"/>
      <c r="BM136" s="139" t="s">
        <v>9</v>
      </c>
      <c r="BN136" s="140"/>
      <c r="BO136" s="74">
        <v>0</v>
      </c>
      <c r="BP136" s="126">
        <v>0</v>
      </c>
      <c r="BQ136" s="127"/>
      <c r="BR136" s="126" t="s">
        <v>9</v>
      </c>
      <c r="BS136" s="127"/>
      <c r="BT136" s="126">
        <v>0</v>
      </c>
      <c r="BU136" s="127"/>
      <c r="BV136" s="74" t="s">
        <v>9</v>
      </c>
      <c r="BW136" s="1">
        <v>0</v>
      </c>
      <c r="BX136" s="1">
        <v>0</v>
      </c>
      <c r="BY136" s="1" t="s">
        <v>9</v>
      </c>
      <c r="BZ136" s="1">
        <v>0</v>
      </c>
      <c r="CA136" s="1" t="s">
        <v>9</v>
      </c>
    </row>
    <row r="137" spans="1:79" ht="42" customHeight="1">
      <c r="A137" s="7">
        <v>43</v>
      </c>
      <c r="B137" s="15" t="s">
        <v>109</v>
      </c>
      <c r="C137" s="280" t="s">
        <v>26</v>
      </c>
      <c r="D137" s="281"/>
      <c r="E137" s="3" t="s">
        <v>56</v>
      </c>
      <c r="F137" s="1">
        <f>H137+R137+Z137+AI137+AT137+BD137+BO137+BW137</f>
        <v>10</v>
      </c>
      <c r="G137" s="25">
        <f>K137+T137+AB137+AL137+AV137+BF137+BP137+BX137</f>
        <v>0.5</v>
      </c>
      <c r="H137" s="126">
        <v>0</v>
      </c>
      <c r="I137" s="128"/>
      <c r="J137" s="127"/>
      <c r="K137" s="126">
        <v>0</v>
      </c>
      <c r="L137" s="127"/>
      <c r="M137" s="74">
        <v>0</v>
      </c>
      <c r="N137" s="126">
        <v>0</v>
      </c>
      <c r="O137" s="128"/>
      <c r="P137" s="127"/>
      <c r="Q137" s="74">
        <v>0</v>
      </c>
      <c r="R137" s="126">
        <v>0</v>
      </c>
      <c r="S137" s="127"/>
      <c r="T137" s="126">
        <v>0</v>
      </c>
      <c r="U137" s="127"/>
      <c r="V137" s="126" t="s">
        <v>9</v>
      </c>
      <c r="W137" s="127"/>
      <c r="X137" s="74">
        <v>0</v>
      </c>
      <c r="Y137" s="74" t="s">
        <v>9</v>
      </c>
      <c r="Z137" s="139">
        <v>0</v>
      </c>
      <c r="AA137" s="140"/>
      <c r="AB137" s="139">
        <v>0</v>
      </c>
      <c r="AC137" s="140"/>
      <c r="AD137" s="139" t="s">
        <v>9</v>
      </c>
      <c r="AE137" s="140"/>
      <c r="AF137" s="1">
        <v>0</v>
      </c>
      <c r="AG137" s="139" t="s">
        <v>9</v>
      </c>
      <c r="AH137" s="140"/>
      <c r="AI137" s="126">
        <v>10</v>
      </c>
      <c r="AJ137" s="128"/>
      <c r="AK137" s="127"/>
      <c r="AL137" s="126">
        <v>0.5</v>
      </c>
      <c r="AM137" s="127"/>
      <c r="AN137" s="74" t="s">
        <v>1</v>
      </c>
      <c r="AO137" s="126">
        <v>25</v>
      </c>
      <c r="AP137" s="128"/>
      <c r="AQ137" s="127"/>
      <c r="AR137" s="126" t="s">
        <v>13</v>
      </c>
      <c r="AS137" s="127"/>
      <c r="AT137" s="126">
        <v>0</v>
      </c>
      <c r="AU137" s="127"/>
      <c r="AV137" s="126">
        <v>0</v>
      </c>
      <c r="AW137" s="127"/>
      <c r="AX137" s="126" t="s">
        <v>9</v>
      </c>
      <c r="AY137" s="127"/>
      <c r="AZ137" s="126">
        <v>0</v>
      </c>
      <c r="BA137" s="127"/>
      <c r="BB137" s="241" t="s">
        <v>9</v>
      </c>
      <c r="BC137" s="241"/>
      <c r="BD137" s="139">
        <v>0</v>
      </c>
      <c r="BE137" s="140"/>
      <c r="BF137" s="139">
        <v>0</v>
      </c>
      <c r="BG137" s="173"/>
      <c r="BH137" s="140"/>
      <c r="BI137" s="1">
        <v>0</v>
      </c>
      <c r="BJ137" s="139">
        <v>0</v>
      </c>
      <c r="BK137" s="173"/>
      <c r="BL137" s="140"/>
      <c r="BM137" s="139">
        <f>-BF137</f>
        <v>0</v>
      </c>
      <c r="BN137" s="140"/>
      <c r="BO137" s="74">
        <v>0</v>
      </c>
      <c r="BP137" s="126">
        <v>0</v>
      </c>
      <c r="BQ137" s="127"/>
      <c r="BR137" s="126" t="s">
        <v>9</v>
      </c>
      <c r="BS137" s="127"/>
      <c r="BT137" s="126">
        <v>0</v>
      </c>
      <c r="BU137" s="127"/>
      <c r="BV137" s="74" t="s">
        <v>9</v>
      </c>
      <c r="BW137" s="1">
        <v>0</v>
      </c>
      <c r="BX137" s="1">
        <v>0</v>
      </c>
      <c r="BY137" s="1" t="s">
        <v>9</v>
      </c>
      <c r="BZ137" s="1">
        <v>0</v>
      </c>
      <c r="CA137" s="1" t="s">
        <v>9</v>
      </c>
    </row>
    <row r="138" spans="1:79" ht="23.25" customHeight="1">
      <c r="A138" s="248" t="s">
        <v>112</v>
      </c>
      <c r="B138" s="249"/>
      <c r="C138" s="249"/>
      <c r="D138" s="249"/>
      <c r="E138" s="250"/>
      <c r="F138" s="4">
        <f>SUM(F136,F137)</f>
        <v>40</v>
      </c>
      <c r="G138" s="17">
        <f>SUM(G136,G137)</f>
        <v>1.5</v>
      </c>
      <c r="H138" s="170">
        <f>SUM(H136)</f>
        <v>0</v>
      </c>
      <c r="I138" s="233"/>
      <c r="J138" s="171"/>
      <c r="K138" s="170">
        <f>SUM(K136)</f>
        <v>0</v>
      </c>
      <c r="L138" s="171"/>
      <c r="M138" s="95" t="s">
        <v>143</v>
      </c>
      <c r="N138" s="170" t="s">
        <v>20</v>
      </c>
      <c r="O138" s="233"/>
      <c r="P138" s="171"/>
      <c r="Q138" s="95" t="s">
        <v>143</v>
      </c>
      <c r="R138" s="170">
        <f>SUM(R136)</f>
        <v>0</v>
      </c>
      <c r="S138" s="171"/>
      <c r="T138" s="170">
        <f>SUM(T136)</f>
        <v>0</v>
      </c>
      <c r="U138" s="171"/>
      <c r="V138" s="170" t="s">
        <v>143</v>
      </c>
      <c r="W138" s="171"/>
      <c r="X138" s="95" t="s">
        <v>20</v>
      </c>
      <c r="Y138" s="95" t="s">
        <v>143</v>
      </c>
      <c r="Z138" s="145">
        <f>SUM(Z136,Z137)</f>
        <v>30</v>
      </c>
      <c r="AA138" s="146"/>
      <c r="AB138" s="145">
        <f>SUM(AB136,AB137)</f>
        <v>1</v>
      </c>
      <c r="AC138" s="146"/>
      <c r="AD138" s="145" t="s">
        <v>143</v>
      </c>
      <c r="AE138" s="146"/>
      <c r="AF138" s="4" t="s">
        <v>20</v>
      </c>
      <c r="AG138" s="145" t="s">
        <v>143</v>
      </c>
      <c r="AH138" s="146"/>
      <c r="AI138" s="170">
        <f>SUM(AI136,AI137)</f>
        <v>10</v>
      </c>
      <c r="AJ138" s="233"/>
      <c r="AK138" s="171"/>
      <c r="AL138" s="170">
        <f>SUM(AL136,AL137)</f>
        <v>0.5</v>
      </c>
      <c r="AM138" s="171"/>
      <c r="AN138" s="95" t="s">
        <v>143</v>
      </c>
      <c r="AO138" s="170" t="s">
        <v>20</v>
      </c>
      <c r="AP138" s="233"/>
      <c r="AQ138" s="171"/>
      <c r="AR138" s="170" t="s">
        <v>143</v>
      </c>
      <c r="AS138" s="171"/>
      <c r="AT138" s="170">
        <f>SUM(AT136)</f>
        <v>0</v>
      </c>
      <c r="AU138" s="171"/>
      <c r="AV138" s="170">
        <f>SUM(AV136)</f>
        <v>0</v>
      </c>
      <c r="AW138" s="171"/>
      <c r="AX138" s="170" t="s">
        <v>143</v>
      </c>
      <c r="AY138" s="171"/>
      <c r="AZ138" s="170" t="s">
        <v>20</v>
      </c>
      <c r="BA138" s="171"/>
      <c r="BB138" s="170" t="s">
        <v>143</v>
      </c>
      <c r="BC138" s="171"/>
      <c r="BD138" s="145">
        <f>SUM(BD136)</f>
        <v>0</v>
      </c>
      <c r="BE138" s="146"/>
      <c r="BF138" s="145">
        <f>SUM(BF136)</f>
        <v>0</v>
      </c>
      <c r="BG138" s="172"/>
      <c r="BH138" s="146"/>
      <c r="BI138" s="4" t="s">
        <v>143</v>
      </c>
      <c r="BJ138" s="145" t="s">
        <v>20</v>
      </c>
      <c r="BK138" s="172"/>
      <c r="BL138" s="146"/>
      <c r="BM138" s="145" t="s">
        <v>143</v>
      </c>
      <c r="BN138" s="146"/>
      <c r="BO138" s="95">
        <f>SUM(BO136)</f>
        <v>0</v>
      </c>
      <c r="BP138" s="170">
        <f>SUM(BP136)</f>
        <v>0</v>
      </c>
      <c r="BQ138" s="171"/>
      <c r="BR138" s="170" t="s">
        <v>143</v>
      </c>
      <c r="BS138" s="171"/>
      <c r="BT138" s="170" t="s">
        <v>20</v>
      </c>
      <c r="BU138" s="171"/>
      <c r="BV138" s="95" t="s">
        <v>143</v>
      </c>
      <c r="BW138" s="4">
        <f>SUM(BW136)</f>
        <v>0</v>
      </c>
      <c r="BX138" s="4">
        <f>SUM(BX136)</f>
        <v>0</v>
      </c>
      <c r="BY138" s="4" t="s">
        <v>143</v>
      </c>
      <c r="BZ138" s="4" t="s">
        <v>20</v>
      </c>
      <c r="CA138" s="4" t="s">
        <v>143</v>
      </c>
    </row>
    <row r="139" spans="1:79" ht="13.5" customHeight="1">
      <c r="A139" s="361" t="s">
        <v>45</v>
      </c>
      <c r="B139" s="362"/>
      <c r="C139" s="362"/>
      <c r="D139" s="362"/>
      <c r="E139" s="362"/>
      <c r="F139" s="362"/>
      <c r="G139" s="362"/>
      <c r="H139" s="362"/>
      <c r="I139" s="362"/>
      <c r="J139" s="362"/>
      <c r="K139" s="362"/>
      <c r="L139" s="362"/>
      <c r="M139" s="362"/>
      <c r="N139" s="362"/>
      <c r="O139" s="362"/>
      <c r="P139" s="362"/>
      <c r="Q139" s="362"/>
      <c r="R139" s="362"/>
      <c r="S139" s="362"/>
      <c r="T139" s="362"/>
      <c r="U139" s="362"/>
      <c r="V139" s="362"/>
      <c r="W139" s="362"/>
      <c r="X139" s="362"/>
      <c r="Y139" s="362"/>
      <c r="Z139" s="362"/>
      <c r="AA139" s="362"/>
      <c r="AB139" s="362"/>
      <c r="AC139" s="362"/>
      <c r="AD139" s="362"/>
      <c r="AE139" s="362"/>
      <c r="AF139" s="362"/>
      <c r="AG139" s="362"/>
      <c r="AH139" s="362"/>
      <c r="AI139" s="362"/>
      <c r="AJ139" s="362"/>
      <c r="AK139" s="362"/>
      <c r="AL139" s="362"/>
      <c r="AM139" s="362"/>
      <c r="AN139" s="362"/>
      <c r="AO139" s="362"/>
      <c r="AP139" s="362"/>
      <c r="AQ139" s="362"/>
      <c r="AR139" s="362"/>
      <c r="AS139" s="362"/>
      <c r="AT139" s="362"/>
      <c r="AU139" s="362"/>
      <c r="AV139" s="362"/>
      <c r="AW139" s="362"/>
      <c r="AX139" s="362"/>
      <c r="AY139" s="362"/>
      <c r="AZ139" s="362"/>
      <c r="BA139" s="362"/>
      <c r="BB139" s="362"/>
      <c r="BC139" s="362"/>
      <c r="BD139" s="362"/>
      <c r="BE139" s="362"/>
      <c r="BF139" s="362"/>
      <c r="BG139" s="362"/>
      <c r="BH139" s="362"/>
      <c r="BI139" s="362"/>
      <c r="BJ139" s="362"/>
      <c r="BK139" s="362"/>
      <c r="BL139" s="362"/>
      <c r="BM139" s="362"/>
      <c r="BN139" s="362"/>
      <c r="BO139" s="362"/>
      <c r="BP139" s="362"/>
      <c r="BQ139" s="362"/>
      <c r="BR139" s="362"/>
      <c r="BS139" s="362"/>
      <c r="BT139" s="362"/>
      <c r="BU139" s="362"/>
      <c r="BV139" s="362"/>
      <c r="BW139" s="362"/>
      <c r="BX139" s="362"/>
      <c r="BY139" s="362"/>
      <c r="BZ139" s="362"/>
      <c r="CA139" s="363"/>
    </row>
    <row r="140" spans="1:79" ht="28.5" customHeight="1">
      <c r="A140" s="114">
        <v>44</v>
      </c>
      <c r="B140" s="89" t="s">
        <v>109</v>
      </c>
      <c r="C140" s="116" t="s">
        <v>90</v>
      </c>
      <c r="D140" s="117"/>
      <c r="E140" s="24" t="s">
        <v>54</v>
      </c>
      <c r="F140" s="102">
        <f>H140+R140+Z140+AI140+AT140+BD140+BO140+BW140</f>
        <v>180</v>
      </c>
      <c r="G140" s="96">
        <f>K140+T140+AB140+AL140+AV140+BF140+BP140+BX140</f>
        <v>6</v>
      </c>
      <c r="H140" s="224">
        <v>30</v>
      </c>
      <c r="I140" s="238"/>
      <c r="J140" s="225"/>
      <c r="K140" s="224">
        <v>2</v>
      </c>
      <c r="L140" s="225"/>
      <c r="M140" s="69" t="s">
        <v>8</v>
      </c>
      <c r="N140" s="224">
        <v>300</v>
      </c>
      <c r="O140" s="238"/>
      <c r="P140" s="225"/>
      <c r="Q140" s="71" t="s">
        <v>13</v>
      </c>
      <c r="R140" s="224">
        <v>0</v>
      </c>
      <c r="S140" s="225"/>
      <c r="T140" s="224">
        <v>0</v>
      </c>
      <c r="U140" s="225"/>
      <c r="V140" s="224" t="s">
        <v>9</v>
      </c>
      <c r="W140" s="225"/>
      <c r="X140" s="71">
        <v>0</v>
      </c>
      <c r="Y140" s="71" t="s">
        <v>9</v>
      </c>
      <c r="Z140" s="196">
        <v>15</v>
      </c>
      <c r="AA140" s="197"/>
      <c r="AB140" s="196">
        <v>0.5</v>
      </c>
      <c r="AC140" s="197"/>
      <c r="AD140" s="196" t="s">
        <v>1</v>
      </c>
      <c r="AE140" s="197"/>
      <c r="AF140" s="102">
        <v>8</v>
      </c>
      <c r="AG140" s="196" t="s">
        <v>13</v>
      </c>
      <c r="AH140" s="197"/>
      <c r="AI140" s="224">
        <v>10</v>
      </c>
      <c r="AJ140" s="238"/>
      <c r="AK140" s="225"/>
      <c r="AL140" s="224">
        <v>0.5</v>
      </c>
      <c r="AM140" s="225"/>
      <c r="AN140" s="71" t="s">
        <v>8</v>
      </c>
      <c r="AO140" s="224">
        <v>25</v>
      </c>
      <c r="AP140" s="238"/>
      <c r="AQ140" s="225"/>
      <c r="AR140" s="224" t="s">
        <v>13</v>
      </c>
      <c r="AS140" s="225"/>
      <c r="AT140" s="224">
        <v>0</v>
      </c>
      <c r="AU140" s="225"/>
      <c r="AV140" s="224">
        <v>0</v>
      </c>
      <c r="AW140" s="225"/>
      <c r="AX140" s="224" t="s">
        <v>9</v>
      </c>
      <c r="AY140" s="225"/>
      <c r="AZ140" s="224">
        <v>0</v>
      </c>
      <c r="BA140" s="225"/>
      <c r="BB140" s="224" t="s">
        <v>39</v>
      </c>
      <c r="BC140" s="225"/>
      <c r="BD140" s="196">
        <v>35</v>
      </c>
      <c r="BE140" s="197"/>
      <c r="BF140" s="196">
        <v>0</v>
      </c>
      <c r="BG140" s="198"/>
      <c r="BH140" s="197"/>
      <c r="BI140" s="102" t="s">
        <v>8</v>
      </c>
      <c r="BJ140" s="196">
        <v>300</v>
      </c>
      <c r="BK140" s="198"/>
      <c r="BL140" s="197"/>
      <c r="BM140" s="196" t="s">
        <v>13</v>
      </c>
      <c r="BN140" s="197"/>
      <c r="BO140" s="70">
        <v>60</v>
      </c>
      <c r="BP140" s="383">
        <v>2</v>
      </c>
      <c r="BQ140" s="384"/>
      <c r="BR140" s="224" t="s">
        <v>1</v>
      </c>
      <c r="BS140" s="225"/>
      <c r="BT140" s="224">
        <v>4</v>
      </c>
      <c r="BU140" s="225"/>
      <c r="BV140" s="71" t="s">
        <v>13</v>
      </c>
      <c r="BW140" s="102">
        <v>30</v>
      </c>
      <c r="BX140" s="102">
        <v>1</v>
      </c>
      <c r="BY140" s="102" t="s">
        <v>1</v>
      </c>
      <c r="BZ140" s="102">
        <v>4</v>
      </c>
      <c r="CA140" s="102" t="s">
        <v>13</v>
      </c>
    </row>
    <row r="141" spans="1:79" ht="23.25" customHeight="1">
      <c r="A141" s="248" t="s">
        <v>32</v>
      </c>
      <c r="B141" s="249"/>
      <c r="C141" s="249"/>
      <c r="D141" s="249"/>
      <c r="E141" s="250"/>
      <c r="F141" s="4">
        <f>SUM(F140)</f>
        <v>180</v>
      </c>
      <c r="G141" s="17">
        <f>SUM(G140)</f>
        <v>6</v>
      </c>
      <c r="H141" s="170">
        <f>SUM(H140:H140)</f>
        <v>30</v>
      </c>
      <c r="I141" s="233"/>
      <c r="J141" s="171"/>
      <c r="K141" s="170">
        <f>SUM(K140:K140)</f>
        <v>2</v>
      </c>
      <c r="L141" s="171"/>
      <c r="M141" s="95" t="s">
        <v>143</v>
      </c>
      <c r="N141" s="170" t="s">
        <v>20</v>
      </c>
      <c r="O141" s="233"/>
      <c r="P141" s="171"/>
      <c r="Q141" s="95" t="s">
        <v>143</v>
      </c>
      <c r="R141" s="170">
        <f>SUM(R140:R140)</f>
        <v>0</v>
      </c>
      <c r="S141" s="171"/>
      <c r="T141" s="170">
        <f>SUM(T140:T140)</f>
        <v>0</v>
      </c>
      <c r="U141" s="171"/>
      <c r="V141" s="170" t="s">
        <v>143</v>
      </c>
      <c r="W141" s="171"/>
      <c r="X141" s="95" t="s">
        <v>20</v>
      </c>
      <c r="Y141" s="95" t="s">
        <v>143</v>
      </c>
      <c r="Z141" s="145">
        <f>SUM(Z140:Z140)</f>
        <v>15</v>
      </c>
      <c r="AA141" s="146"/>
      <c r="AB141" s="145">
        <f>SUM(AB140:AB140)</f>
        <v>0.5</v>
      </c>
      <c r="AC141" s="146"/>
      <c r="AD141" s="145" t="s">
        <v>143</v>
      </c>
      <c r="AE141" s="146"/>
      <c r="AF141" s="4" t="s">
        <v>20</v>
      </c>
      <c r="AG141" s="145" t="s">
        <v>143</v>
      </c>
      <c r="AH141" s="146"/>
      <c r="AI141" s="170">
        <f>SUM(AI140:AI140)</f>
        <v>10</v>
      </c>
      <c r="AJ141" s="233"/>
      <c r="AK141" s="171"/>
      <c r="AL141" s="170">
        <f>SUM(AL140:AL140)</f>
        <v>0.5</v>
      </c>
      <c r="AM141" s="171"/>
      <c r="AN141" s="95" t="s">
        <v>143</v>
      </c>
      <c r="AO141" s="170" t="s">
        <v>20</v>
      </c>
      <c r="AP141" s="233"/>
      <c r="AQ141" s="171"/>
      <c r="AR141" s="170" t="s">
        <v>143</v>
      </c>
      <c r="AS141" s="171"/>
      <c r="AT141" s="170">
        <f>SUM(AT140:AT140)</f>
        <v>0</v>
      </c>
      <c r="AU141" s="171"/>
      <c r="AV141" s="170">
        <f>SUM(AV140:AV140)</f>
        <v>0</v>
      </c>
      <c r="AW141" s="171"/>
      <c r="AX141" s="170" t="s">
        <v>143</v>
      </c>
      <c r="AY141" s="171"/>
      <c r="AZ141" s="170" t="s">
        <v>20</v>
      </c>
      <c r="BA141" s="171"/>
      <c r="BB141" s="170" t="s">
        <v>143</v>
      </c>
      <c r="BC141" s="171"/>
      <c r="BD141" s="145">
        <f>SUM(BD140:BD140)</f>
        <v>35</v>
      </c>
      <c r="BE141" s="146"/>
      <c r="BF141" s="145">
        <f>SUM(BF140:BF140)</f>
        <v>0</v>
      </c>
      <c r="BG141" s="172"/>
      <c r="BH141" s="146"/>
      <c r="BI141" s="4" t="s">
        <v>143</v>
      </c>
      <c r="BJ141" s="145" t="s">
        <v>20</v>
      </c>
      <c r="BK141" s="172"/>
      <c r="BL141" s="146"/>
      <c r="BM141" s="145" t="s">
        <v>143</v>
      </c>
      <c r="BN141" s="146"/>
      <c r="BO141" s="95">
        <f>SUM(BO140:BO140)</f>
        <v>60</v>
      </c>
      <c r="BP141" s="170">
        <f>SUM(BP140:BP140)</f>
        <v>2</v>
      </c>
      <c r="BQ141" s="171"/>
      <c r="BR141" s="170" t="s">
        <v>143</v>
      </c>
      <c r="BS141" s="171"/>
      <c r="BT141" s="170" t="s">
        <v>20</v>
      </c>
      <c r="BU141" s="171"/>
      <c r="BV141" s="95" t="s">
        <v>143</v>
      </c>
      <c r="BW141" s="4">
        <f>SUM(BW140:BW140)</f>
        <v>30</v>
      </c>
      <c r="BX141" s="4">
        <f>SUM(BX140:BX140)</f>
        <v>1</v>
      </c>
      <c r="BY141" s="4" t="s">
        <v>143</v>
      </c>
      <c r="BZ141" s="4" t="s">
        <v>20</v>
      </c>
      <c r="CA141" s="4" t="s">
        <v>143</v>
      </c>
    </row>
    <row r="142" spans="1:79" ht="18" customHeight="1">
      <c r="A142" s="202" t="s">
        <v>48</v>
      </c>
      <c r="B142" s="203"/>
      <c r="C142" s="203"/>
      <c r="D142" s="203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203"/>
      <c r="AV142" s="203"/>
      <c r="AW142" s="203"/>
      <c r="AX142" s="203"/>
      <c r="AY142" s="203"/>
      <c r="AZ142" s="203"/>
      <c r="BA142" s="203"/>
      <c r="BB142" s="203"/>
      <c r="BC142" s="203"/>
      <c r="BD142" s="203"/>
      <c r="BE142" s="203"/>
      <c r="BF142" s="203"/>
      <c r="BG142" s="203"/>
      <c r="BH142" s="203"/>
      <c r="BI142" s="203"/>
      <c r="BJ142" s="203"/>
      <c r="BK142" s="203"/>
      <c r="BL142" s="203"/>
      <c r="BM142" s="203"/>
      <c r="BN142" s="203"/>
      <c r="BO142" s="203"/>
      <c r="BP142" s="203"/>
      <c r="BQ142" s="203"/>
      <c r="BR142" s="203"/>
      <c r="BS142" s="203"/>
      <c r="BT142" s="203"/>
      <c r="BU142" s="203"/>
      <c r="BV142" s="203"/>
      <c r="BW142" s="203"/>
      <c r="BX142" s="203"/>
      <c r="BY142" s="203"/>
      <c r="BZ142" s="203"/>
      <c r="CA142" s="204"/>
    </row>
    <row r="143" spans="1:79" ht="24.6" customHeight="1">
      <c r="A143" s="7">
        <v>45</v>
      </c>
      <c r="B143" s="97" t="s">
        <v>109</v>
      </c>
      <c r="C143" s="164" t="s">
        <v>10</v>
      </c>
      <c r="D143" s="165"/>
      <c r="E143" s="11" t="s">
        <v>49</v>
      </c>
      <c r="F143" s="1">
        <f>H143+R143+Z143+AI143+AT143+BD143+BO143+BW143</f>
        <v>45</v>
      </c>
      <c r="G143" s="25">
        <f>K143+T143+AB143+AL143+AV143+BF143+BP143+BX143</f>
        <v>1.5</v>
      </c>
      <c r="H143" s="126">
        <v>20</v>
      </c>
      <c r="I143" s="128"/>
      <c r="J143" s="127"/>
      <c r="K143" s="126">
        <v>1</v>
      </c>
      <c r="L143" s="127"/>
      <c r="M143" s="74" t="s">
        <v>8</v>
      </c>
      <c r="N143" s="126">
        <v>300</v>
      </c>
      <c r="O143" s="128"/>
      <c r="P143" s="127"/>
      <c r="Q143" s="74" t="s">
        <v>13</v>
      </c>
      <c r="R143" s="126">
        <v>0</v>
      </c>
      <c r="S143" s="127"/>
      <c r="T143" s="126">
        <v>0</v>
      </c>
      <c r="U143" s="127"/>
      <c r="V143" s="126" t="s">
        <v>9</v>
      </c>
      <c r="W143" s="127"/>
      <c r="X143" s="74">
        <v>0</v>
      </c>
      <c r="Y143" s="74" t="s">
        <v>9</v>
      </c>
      <c r="Z143" s="139">
        <v>0</v>
      </c>
      <c r="AA143" s="140"/>
      <c r="AB143" s="139">
        <v>0</v>
      </c>
      <c r="AC143" s="140"/>
      <c r="AD143" s="139" t="s">
        <v>9</v>
      </c>
      <c r="AE143" s="140"/>
      <c r="AF143" s="1">
        <v>0</v>
      </c>
      <c r="AG143" s="139" t="s">
        <v>9</v>
      </c>
      <c r="AH143" s="140"/>
      <c r="AI143" s="126">
        <v>10</v>
      </c>
      <c r="AJ143" s="128"/>
      <c r="AK143" s="127"/>
      <c r="AL143" s="126">
        <v>0.5</v>
      </c>
      <c r="AM143" s="127"/>
      <c r="AN143" s="74" t="s">
        <v>1</v>
      </c>
      <c r="AO143" s="126">
        <v>25</v>
      </c>
      <c r="AP143" s="128"/>
      <c r="AQ143" s="127"/>
      <c r="AR143" s="126" t="s">
        <v>13</v>
      </c>
      <c r="AS143" s="127"/>
      <c r="AT143" s="126">
        <v>0</v>
      </c>
      <c r="AU143" s="127"/>
      <c r="AV143" s="126">
        <v>0</v>
      </c>
      <c r="AW143" s="127"/>
      <c r="AX143" s="126" t="s">
        <v>9</v>
      </c>
      <c r="AY143" s="127"/>
      <c r="AZ143" s="126">
        <v>0</v>
      </c>
      <c r="BA143" s="127"/>
      <c r="BB143" s="241" t="s">
        <v>9</v>
      </c>
      <c r="BC143" s="241"/>
      <c r="BD143" s="139">
        <v>15</v>
      </c>
      <c r="BE143" s="140"/>
      <c r="BF143" s="139">
        <v>0</v>
      </c>
      <c r="BG143" s="173"/>
      <c r="BH143" s="140"/>
      <c r="BI143" s="1" t="s">
        <v>8</v>
      </c>
      <c r="BJ143" s="139">
        <v>300</v>
      </c>
      <c r="BK143" s="173"/>
      <c r="BL143" s="140"/>
      <c r="BM143" s="139" t="s">
        <v>13</v>
      </c>
      <c r="BN143" s="140"/>
      <c r="BO143" s="74">
        <v>0</v>
      </c>
      <c r="BP143" s="126">
        <v>0</v>
      </c>
      <c r="BQ143" s="127"/>
      <c r="BR143" s="126" t="s">
        <v>9</v>
      </c>
      <c r="BS143" s="127"/>
      <c r="BT143" s="126">
        <v>0</v>
      </c>
      <c r="BU143" s="127"/>
      <c r="BV143" s="74" t="s">
        <v>9</v>
      </c>
      <c r="BW143" s="1">
        <v>0</v>
      </c>
      <c r="BX143" s="1">
        <v>0</v>
      </c>
      <c r="BY143" s="1" t="s">
        <v>9</v>
      </c>
      <c r="BZ143" s="1">
        <v>0</v>
      </c>
      <c r="CA143" s="1" t="s">
        <v>9</v>
      </c>
    </row>
    <row r="144" spans="1:79" ht="40.9" customHeight="1">
      <c r="A144" s="7">
        <v>46</v>
      </c>
      <c r="B144" s="97" t="s">
        <v>109</v>
      </c>
      <c r="C144" s="164" t="s">
        <v>152</v>
      </c>
      <c r="D144" s="165"/>
      <c r="E144" s="11" t="s">
        <v>57</v>
      </c>
      <c r="F144" s="1">
        <f>H144+R144+Z144+AI144+AT144+BD144+BO144+BW144</f>
        <v>120</v>
      </c>
      <c r="G144" s="25">
        <f>K144+T144+AB144+AL144+AV144+BF144+BP144+BX144</f>
        <v>5</v>
      </c>
      <c r="H144" s="126">
        <v>0</v>
      </c>
      <c r="I144" s="128"/>
      <c r="J144" s="127"/>
      <c r="K144" s="126">
        <v>0</v>
      </c>
      <c r="L144" s="127"/>
      <c r="M144" s="74" t="s">
        <v>2</v>
      </c>
      <c r="N144" s="126">
        <v>300</v>
      </c>
      <c r="O144" s="128"/>
      <c r="P144" s="127"/>
      <c r="Q144" s="74" t="s">
        <v>13</v>
      </c>
      <c r="R144" s="126">
        <v>0</v>
      </c>
      <c r="S144" s="127"/>
      <c r="T144" s="126">
        <v>0</v>
      </c>
      <c r="U144" s="127"/>
      <c r="V144" s="126" t="s">
        <v>9</v>
      </c>
      <c r="W144" s="127"/>
      <c r="X144" s="74">
        <v>0</v>
      </c>
      <c r="Y144" s="74" t="s">
        <v>9</v>
      </c>
      <c r="Z144" s="139">
        <v>0</v>
      </c>
      <c r="AA144" s="140"/>
      <c r="AB144" s="139">
        <v>0</v>
      </c>
      <c r="AC144" s="140"/>
      <c r="AD144" s="139" t="s">
        <v>9</v>
      </c>
      <c r="AE144" s="140"/>
      <c r="AF144" s="1">
        <v>0</v>
      </c>
      <c r="AG144" s="139" t="s">
        <v>9</v>
      </c>
      <c r="AH144" s="140"/>
      <c r="AI144" s="126">
        <v>0</v>
      </c>
      <c r="AJ144" s="128"/>
      <c r="AK144" s="127"/>
      <c r="AL144" s="126">
        <v>0</v>
      </c>
      <c r="AM144" s="127"/>
      <c r="AN144" s="74" t="s">
        <v>9</v>
      </c>
      <c r="AO144" s="126">
        <v>0</v>
      </c>
      <c r="AP144" s="128"/>
      <c r="AQ144" s="127"/>
      <c r="AR144" s="126" t="s">
        <v>9</v>
      </c>
      <c r="AS144" s="127"/>
      <c r="AT144" s="126">
        <v>0</v>
      </c>
      <c r="AU144" s="127"/>
      <c r="AV144" s="126">
        <v>0</v>
      </c>
      <c r="AW144" s="127"/>
      <c r="AX144" s="126" t="s">
        <v>9</v>
      </c>
      <c r="AY144" s="127"/>
      <c r="AZ144" s="126">
        <v>0</v>
      </c>
      <c r="BA144" s="127"/>
      <c r="BB144" s="241" t="s">
        <v>9</v>
      </c>
      <c r="BC144" s="241"/>
      <c r="BD144" s="139">
        <v>0</v>
      </c>
      <c r="BE144" s="140"/>
      <c r="BF144" s="139">
        <v>0</v>
      </c>
      <c r="BG144" s="173"/>
      <c r="BH144" s="140"/>
      <c r="BI144" s="1" t="s">
        <v>9</v>
      </c>
      <c r="BJ144" s="139">
        <v>0</v>
      </c>
      <c r="BK144" s="173"/>
      <c r="BL144" s="140"/>
      <c r="BM144" s="139" t="s">
        <v>9</v>
      </c>
      <c r="BN144" s="140"/>
      <c r="BO144" s="74">
        <v>60</v>
      </c>
      <c r="BP144" s="126">
        <v>2</v>
      </c>
      <c r="BQ144" s="127"/>
      <c r="BR144" s="126" t="s">
        <v>1</v>
      </c>
      <c r="BS144" s="127"/>
      <c r="BT144" s="307" t="s">
        <v>170</v>
      </c>
      <c r="BU144" s="308"/>
      <c r="BV144" s="74" t="s">
        <v>13</v>
      </c>
      <c r="BW144" s="1">
        <v>60</v>
      </c>
      <c r="BX144" s="1">
        <v>3</v>
      </c>
      <c r="BY144" s="1" t="s">
        <v>1</v>
      </c>
      <c r="BZ144" s="115" t="s">
        <v>170</v>
      </c>
      <c r="CA144" s="1" t="s">
        <v>7</v>
      </c>
    </row>
    <row r="145" spans="1:79" ht="36.6" customHeight="1">
      <c r="A145" s="7">
        <v>47</v>
      </c>
      <c r="B145" s="97" t="s">
        <v>109</v>
      </c>
      <c r="C145" s="164" t="s">
        <v>86</v>
      </c>
      <c r="D145" s="165"/>
      <c r="E145" s="11" t="s">
        <v>52</v>
      </c>
      <c r="F145" s="1">
        <f>H145+R145+Z145+AI145+AT145+BD145+BO145+BW145</f>
        <v>120</v>
      </c>
      <c r="G145" s="25">
        <f>K145+T145+AB145+AL145+AV145+BF145+BP145+BX145</f>
        <v>4</v>
      </c>
      <c r="H145" s="126">
        <v>0</v>
      </c>
      <c r="I145" s="128"/>
      <c r="J145" s="127"/>
      <c r="K145" s="126">
        <v>0</v>
      </c>
      <c r="L145" s="127"/>
      <c r="M145" s="74" t="s">
        <v>2</v>
      </c>
      <c r="N145" s="126">
        <v>300</v>
      </c>
      <c r="O145" s="128"/>
      <c r="P145" s="127"/>
      <c r="Q145" s="74" t="s">
        <v>13</v>
      </c>
      <c r="R145" s="126">
        <v>0</v>
      </c>
      <c r="S145" s="127"/>
      <c r="T145" s="126">
        <v>0</v>
      </c>
      <c r="U145" s="127"/>
      <c r="V145" s="126" t="s">
        <v>9</v>
      </c>
      <c r="W145" s="127"/>
      <c r="X145" s="74">
        <v>0</v>
      </c>
      <c r="Y145" s="74" t="s">
        <v>9</v>
      </c>
      <c r="Z145" s="139">
        <v>0</v>
      </c>
      <c r="AA145" s="140"/>
      <c r="AB145" s="139">
        <v>0</v>
      </c>
      <c r="AC145" s="140"/>
      <c r="AD145" s="139" t="s">
        <v>9</v>
      </c>
      <c r="AE145" s="140"/>
      <c r="AF145" s="1">
        <v>0</v>
      </c>
      <c r="AG145" s="139" t="s">
        <v>9</v>
      </c>
      <c r="AH145" s="140"/>
      <c r="AI145" s="126">
        <v>0</v>
      </c>
      <c r="AJ145" s="128"/>
      <c r="AK145" s="127"/>
      <c r="AL145" s="126">
        <v>0</v>
      </c>
      <c r="AM145" s="127"/>
      <c r="AN145" s="74" t="s">
        <v>9</v>
      </c>
      <c r="AO145" s="126">
        <v>0</v>
      </c>
      <c r="AP145" s="128"/>
      <c r="AQ145" s="127"/>
      <c r="AR145" s="126" t="s">
        <v>9</v>
      </c>
      <c r="AS145" s="127"/>
      <c r="AT145" s="126">
        <v>0</v>
      </c>
      <c r="AU145" s="127"/>
      <c r="AV145" s="126">
        <v>0</v>
      </c>
      <c r="AW145" s="127"/>
      <c r="AX145" s="126" t="s">
        <v>9</v>
      </c>
      <c r="AY145" s="127"/>
      <c r="AZ145" s="126">
        <v>0</v>
      </c>
      <c r="BA145" s="127"/>
      <c r="BB145" s="241" t="s">
        <v>9</v>
      </c>
      <c r="BC145" s="241"/>
      <c r="BD145" s="139">
        <v>0</v>
      </c>
      <c r="BE145" s="140"/>
      <c r="BF145" s="139">
        <v>0</v>
      </c>
      <c r="BG145" s="173"/>
      <c r="BH145" s="140"/>
      <c r="BI145" s="1" t="s">
        <v>9</v>
      </c>
      <c r="BJ145" s="139">
        <v>0</v>
      </c>
      <c r="BK145" s="173"/>
      <c r="BL145" s="140"/>
      <c r="BM145" s="139" t="s">
        <v>9</v>
      </c>
      <c r="BN145" s="140"/>
      <c r="BO145" s="74">
        <v>60</v>
      </c>
      <c r="BP145" s="126">
        <v>2</v>
      </c>
      <c r="BQ145" s="127"/>
      <c r="BR145" s="126" t="s">
        <v>1</v>
      </c>
      <c r="BS145" s="127"/>
      <c r="BT145" s="124">
        <v>8</v>
      </c>
      <c r="BU145" s="125"/>
      <c r="BV145" s="74" t="s">
        <v>13</v>
      </c>
      <c r="BW145" s="1">
        <v>60</v>
      </c>
      <c r="BX145" s="1">
        <v>2</v>
      </c>
      <c r="BY145" s="1" t="s">
        <v>1</v>
      </c>
      <c r="BZ145" s="23">
        <v>8</v>
      </c>
      <c r="CA145" s="1" t="s">
        <v>7</v>
      </c>
    </row>
    <row r="146" spans="1:79" ht="35.450000000000003" customHeight="1">
      <c r="A146" s="7">
        <v>48</v>
      </c>
      <c r="B146" s="97" t="s">
        <v>109</v>
      </c>
      <c r="C146" s="319" t="s">
        <v>91</v>
      </c>
      <c r="D146" s="320"/>
      <c r="E146" s="11" t="s">
        <v>54</v>
      </c>
      <c r="F146" s="1">
        <f>H146+R146+Z146+AI146+AT146+BD146+BO146+BW146</f>
        <v>120</v>
      </c>
      <c r="G146" s="25">
        <f>K146+T146+AB146+AL146+AV146+BF146+BP146+BX146</f>
        <v>4.5</v>
      </c>
      <c r="H146" s="126">
        <v>0</v>
      </c>
      <c r="I146" s="128"/>
      <c r="J146" s="127"/>
      <c r="K146" s="126">
        <v>0</v>
      </c>
      <c r="L146" s="127"/>
      <c r="M146" s="74">
        <v>0</v>
      </c>
      <c r="N146" s="126">
        <v>0</v>
      </c>
      <c r="O146" s="128"/>
      <c r="P146" s="127"/>
      <c r="Q146" s="74">
        <v>0</v>
      </c>
      <c r="R146" s="126">
        <v>0</v>
      </c>
      <c r="S146" s="127"/>
      <c r="T146" s="126">
        <v>0</v>
      </c>
      <c r="U146" s="127"/>
      <c r="V146" s="126" t="s">
        <v>9</v>
      </c>
      <c r="W146" s="127"/>
      <c r="X146" s="74">
        <v>0</v>
      </c>
      <c r="Y146" s="74" t="s">
        <v>9</v>
      </c>
      <c r="Z146" s="139">
        <v>0</v>
      </c>
      <c r="AA146" s="140"/>
      <c r="AB146" s="139">
        <v>0</v>
      </c>
      <c r="AC146" s="140"/>
      <c r="AD146" s="139" t="s">
        <v>9</v>
      </c>
      <c r="AE146" s="140"/>
      <c r="AF146" s="1">
        <v>0</v>
      </c>
      <c r="AG146" s="139" t="s">
        <v>9</v>
      </c>
      <c r="AH146" s="140"/>
      <c r="AI146" s="126">
        <v>0</v>
      </c>
      <c r="AJ146" s="128"/>
      <c r="AK146" s="127"/>
      <c r="AL146" s="126">
        <v>0</v>
      </c>
      <c r="AM146" s="127"/>
      <c r="AN146" s="74" t="s">
        <v>9</v>
      </c>
      <c r="AO146" s="126">
        <v>0</v>
      </c>
      <c r="AP146" s="128"/>
      <c r="AQ146" s="127"/>
      <c r="AR146" s="126" t="s">
        <v>9</v>
      </c>
      <c r="AS146" s="127"/>
      <c r="AT146" s="126">
        <v>0</v>
      </c>
      <c r="AU146" s="127"/>
      <c r="AV146" s="126">
        <v>0</v>
      </c>
      <c r="AW146" s="127"/>
      <c r="AX146" s="126" t="s">
        <v>9</v>
      </c>
      <c r="AY146" s="127"/>
      <c r="AZ146" s="126">
        <v>0</v>
      </c>
      <c r="BA146" s="127"/>
      <c r="BB146" s="241" t="s">
        <v>9</v>
      </c>
      <c r="BC146" s="241"/>
      <c r="BD146" s="139">
        <v>0</v>
      </c>
      <c r="BE146" s="140"/>
      <c r="BF146" s="139">
        <v>0</v>
      </c>
      <c r="BG146" s="173"/>
      <c r="BH146" s="140"/>
      <c r="BI146" s="1">
        <v>0</v>
      </c>
      <c r="BJ146" s="139">
        <v>0</v>
      </c>
      <c r="BK146" s="173"/>
      <c r="BL146" s="140"/>
      <c r="BM146" s="139">
        <v>0</v>
      </c>
      <c r="BN146" s="140"/>
      <c r="BO146" s="74">
        <v>40</v>
      </c>
      <c r="BP146" s="126">
        <v>1.5</v>
      </c>
      <c r="BQ146" s="127"/>
      <c r="BR146" s="126" t="s">
        <v>1</v>
      </c>
      <c r="BS146" s="127"/>
      <c r="BT146" s="124">
        <v>8</v>
      </c>
      <c r="BU146" s="125"/>
      <c r="BV146" s="74" t="s">
        <v>13</v>
      </c>
      <c r="BW146" s="1">
        <v>80</v>
      </c>
      <c r="BX146" s="1">
        <v>3</v>
      </c>
      <c r="BY146" s="1" t="s">
        <v>1</v>
      </c>
      <c r="BZ146" s="23">
        <v>8</v>
      </c>
      <c r="CA146" s="1" t="s">
        <v>7</v>
      </c>
    </row>
    <row r="147" spans="1:79" ht="22.15" customHeight="1">
      <c r="A147" s="182">
        <v>49</v>
      </c>
      <c r="B147" s="188" t="s">
        <v>109</v>
      </c>
      <c r="C147" s="207" t="s">
        <v>116</v>
      </c>
      <c r="D147" s="208"/>
      <c r="E147" s="364" t="s">
        <v>67</v>
      </c>
      <c r="F147" s="321">
        <f>H147+H148+R147+R148+Z147+Z148+AJ147+AI148+AT147+AT148+BD147+BO147+BO148+BW147+BW148</f>
        <v>140</v>
      </c>
      <c r="G147" s="120">
        <f>K147+T147+AB147+AL147+AV147+BF147+BP147+BX147</f>
        <v>5</v>
      </c>
      <c r="H147" s="126">
        <v>30</v>
      </c>
      <c r="I147" s="128"/>
      <c r="J147" s="127"/>
      <c r="K147" s="211">
        <v>1</v>
      </c>
      <c r="L147" s="213"/>
      <c r="M147" s="226" t="s">
        <v>8</v>
      </c>
      <c r="N147" s="211">
        <v>300</v>
      </c>
      <c r="O147" s="212"/>
      <c r="P147" s="213"/>
      <c r="Q147" s="226" t="s">
        <v>13</v>
      </c>
      <c r="R147" s="126">
        <v>0</v>
      </c>
      <c r="S147" s="127"/>
      <c r="T147" s="126">
        <v>0</v>
      </c>
      <c r="U147" s="127"/>
      <c r="V147" s="126" t="s">
        <v>9</v>
      </c>
      <c r="W147" s="127"/>
      <c r="X147" s="74">
        <v>0</v>
      </c>
      <c r="Y147" s="74" t="s">
        <v>9</v>
      </c>
      <c r="Z147" s="139">
        <v>10</v>
      </c>
      <c r="AA147" s="140"/>
      <c r="AB147" s="139">
        <v>1</v>
      </c>
      <c r="AC147" s="140"/>
      <c r="AD147" s="139" t="s">
        <v>1</v>
      </c>
      <c r="AE147" s="140"/>
      <c r="AF147" s="1">
        <v>8</v>
      </c>
      <c r="AG147" s="139" t="s">
        <v>13</v>
      </c>
      <c r="AH147" s="140"/>
      <c r="AI147" s="126">
        <v>0</v>
      </c>
      <c r="AJ147" s="128"/>
      <c r="AK147" s="127"/>
      <c r="AL147" s="126">
        <v>0</v>
      </c>
      <c r="AM147" s="127"/>
      <c r="AN147" s="74" t="s">
        <v>9</v>
      </c>
      <c r="AO147" s="126">
        <v>0</v>
      </c>
      <c r="AP147" s="128"/>
      <c r="AQ147" s="127"/>
      <c r="AR147" s="126" t="s">
        <v>9</v>
      </c>
      <c r="AS147" s="127"/>
      <c r="AT147" s="126">
        <v>0</v>
      </c>
      <c r="AU147" s="127"/>
      <c r="AV147" s="126">
        <v>0</v>
      </c>
      <c r="AW147" s="127"/>
      <c r="AX147" s="126" t="s">
        <v>9</v>
      </c>
      <c r="AY147" s="127"/>
      <c r="AZ147" s="126">
        <v>0</v>
      </c>
      <c r="BA147" s="127"/>
      <c r="BB147" s="241" t="s">
        <v>9</v>
      </c>
      <c r="BC147" s="241"/>
      <c r="BD147" s="166">
        <v>20</v>
      </c>
      <c r="BE147" s="167"/>
      <c r="BF147" s="166">
        <v>0</v>
      </c>
      <c r="BG147" s="199"/>
      <c r="BH147" s="167"/>
      <c r="BI147" s="122" t="s">
        <v>8</v>
      </c>
      <c r="BJ147" s="166">
        <v>300</v>
      </c>
      <c r="BK147" s="199"/>
      <c r="BL147" s="167"/>
      <c r="BM147" s="166" t="s">
        <v>13</v>
      </c>
      <c r="BN147" s="167"/>
      <c r="BO147" s="74">
        <v>80</v>
      </c>
      <c r="BP147" s="126">
        <v>3</v>
      </c>
      <c r="BQ147" s="127"/>
      <c r="BR147" s="126" t="s">
        <v>1</v>
      </c>
      <c r="BS147" s="127"/>
      <c r="BT147" s="126">
        <v>8</v>
      </c>
      <c r="BU147" s="127"/>
      <c r="BV147" s="74" t="s">
        <v>13</v>
      </c>
      <c r="BW147" s="1">
        <v>0</v>
      </c>
      <c r="BX147" s="1">
        <v>0</v>
      </c>
      <c r="BY147" s="1">
        <v>0</v>
      </c>
      <c r="BZ147" s="23">
        <v>0</v>
      </c>
      <c r="CA147" s="1">
        <v>0</v>
      </c>
    </row>
    <row r="148" spans="1:79" ht="26.45" customHeight="1">
      <c r="A148" s="183"/>
      <c r="B148" s="189"/>
      <c r="C148" s="209"/>
      <c r="D148" s="210"/>
      <c r="E148" s="365"/>
      <c r="F148" s="322"/>
      <c r="G148" s="121"/>
      <c r="H148" s="126"/>
      <c r="I148" s="128"/>
      <c r="J148" s="127"/>
      <c r="K148" s="214"/>
      <c r="L148" s="216"/>
      <c r="M148" s="227"/>
      <c r="N148" s="214"/>
      <c r="O148" s="215"/>
      <c r="P148" s="216"/>
      <c r="Q148" s="227"/>
      <c r="R148" s="126"/>
      <c r="S148" s="127"/>
      <c r="T148" s="126"/>
      <c r="U148" s="127"/>
      <c r="V148" s="126"/>
      <c r="W148" s="127"/>
      <c r="X148" s="74"/>
      <c r="Y148" s="74"/>
      <c r="Z148" s="190"/>
      <c r="AA148" s="140"/>
      <c r="AB148" s="190"/>
      <c r="AC148" s="140"/>
      <c r="AD148" s="190"/>
      <c r="AE148" s="140"/>
      <c r="AF148" s="33"/>
      <c r="AG148" s="190"/>
      <c r="AH148" s="140"/>
      <c r="AI148" s="126"/>
      <c r="AJ148" s="128"/>
      <c r="AK148" s="127"/>
      <c r="AL148" s="126"/>
      <c r="AM148" s="127"/>
      <c r="AN148" s="74"/>
      <c r="AO148" s="126"/>
      <c r="AP148" s="128"/>
      <c r="AQ148" s="127"/>
      <c r="AR148" s="126"/>
      <c r="AS148" s="127"/>
      <c r="AT148" s="126"/>
      <c r="AU148" s="127"/>
      <c r="AV148" s="126"/>
      <c r="AW148" s="127"/>
      <c r="AX148" s="126"/>
      <c r="AY148" s="127"/>
      <c r="AZ148" s="126"/>
      <c r="BA148" s="127"/>
      <c r="BB148" s="241"/>
      <c r="BC148" s="241"/>
      <c r="BD148" s="168"/>
      <c r="BE148" s="169"/>
      <c r="BF148" s="168"/>
      <c r="BG148" s="223"/>
      <c r="BH148" s="169"/>
      <c r="BI148" s="123"/>
      <c r="BJ148" s="168"/>
      <c r="BK148" s="223"/>
      <c r="BL148" s="169"/>
      <c r="BM148" s="168"/>
      <c r="BN148" s="169"/>
      <c r="BO148" s="74"/>
      <c r="BP148" s="126"/>
      <c r="BQ148" s="127"/>
      <c r="BR148" s="126"/>
      <c r="BS148" s="127"/>
      <c r="BT148" s="126"/>
      <c r="BU148" s="127"/>
      <c r="BV148" s="74"/>
      <c r="BW148" s="1"/>
      <c r="BX148" s="1"/>
      <c r="BY148" s="1"/>
      <c r="BZ148" s="23"/>
      <c r="CA148" s="1"/>
    </row>
    <row r="149" spans="1:79" ht="30" customHeight="1">
      <c r="A149" s="7">
        <v>50</v>
      </c>
      <c r="B149" s="97" t="s">
        <v>109</v>
      </c>
      <c r="C149" s="309" t="s">
        <v>87</v>
      </c>
      <c r="D149" s="310"/>
      <c r="E149" s="11" t="s">
        <v>55</v>
      </c>
      <c r="F149" s="1">
        <f>H149+R149+Z149+AI149+AT149+BD149+BO149+BW149</f>
        <v>80</v>
      </c>
      <c r="G149" s="25">
        <f>K149+T149+AB149+AL149+AV149+BF149+BP149+BX149</f>
        <v>3</v>
      </c>
      <c r="H149" s="126">
        <v>0</v>
      </c>
      <c r="I149" s="128"/>
      <c r="J149" s="127"/>
      <c r="K149" s="126">
        <v>0</v>
      </c>
      <c r="L149" s="127"/>
      <c r="M149" s="74" t="s">
        <v>2</v>
      </c>
      <c r="N149" s="129">
        <v>300</v>
      </c>
      <c r="O149" s="130"/>
      <c r="P149" s="131"/>
      <c r="Q149" s="135" t="s">
        <v>13</v>
      </c>
      <c r="R149" s="126">
        <v>0</v>
      </c>
      <c r="S149" s="127"/>
      <c r="T149" s="126">
        <v>0</v>
      </c>
      <c r="U149" s="127"/>
      <c r="V149" s="126" t="s">
        <v>9</v>
      </c>
      <c r="W149" s="127"/>
      <c r="X149" s="74">
        <v>0</v>
      </c>
      <c r="Y149" s="74" t="s">
        <v>9</v>
      </c>
      <c r="Z149" s="139">
        <v>0</v>
      </c>
      <c r="AA149" s="140"/>
      <c r="AB149" s="139">
        <v>0</v>
      </c>
      <c r="AC149" s="140"/>
      <c r="AD149" s="139" t="s">
        <v>9</v>
      </c>
      <c r="AE149" s="140"/>
      <c r="AF149" s="1">
        <v>0</v>
      </c>
      <c r="AG149" s="139" t="s">
        <v>9</v>
      </c>
      <c r="AH149" s="140"/>
      <c r="AI149" s="126">
        <v>0</v>
      </c>
      <c r="AJ149" s="128"/>
      <c r="AK149" s="127"/>
      <c r="AL149" s="126" t="s">
        <v>11</v>
      </c>
      <c r="AM149" s="127"/>
      <c r="AN149" s="74" t="s">
        <v>9</v>
      </c>
      <c r="AO149" s="126">
        <v>0</v>
      </c>
      <c r="AP149" s="128"/>
      <c r="AQ149" s="127"/>
      <c r="AR149" s="126" t="s">
        <v>9</v>
      </c>
      <c r="AS149" s="127"/>
      <c r="AT149" s="126">
        <v>0</v>
      </c>
      <c r="AU149" s="127"/>
      <c r="AV149" s="126">
        <v>0</v>
      </c>
      <c r="AW149" s="127"/>
      <c r="AX149" s="126" t="s">
        <v>9</v>
      </c>
      <c r="AY149" s="127"/>
      <c r="AZ149" s="126">
        <v>0</v>
      </c>
      <c r="BA149" s="127"/>
      <c r="BB149" s="241" t="s">
        <v>9</v>
      </c>
      <c r="BC149" s="241"/>
      <c r="BD149" s="139">
        <v>0</v>
      </c>
      <c r="BE149" s="140"/>
      <c r="BF149" s="139">
        <v>0</v>
      </c>
      <c r="BG149" s="173"/>
      <c r="BH149" s="140"/>
      <c r="BI149" s="1" t="s">
        <v>9</v>
      </c>
      <c r="BJ149" s="139">
        <v>0</v>
      </c>
      <c r="BK149" s="173"/>
      <c r="BL149" s="140"/>
      <c r="BM149" s="139" t="s">
        <v>9</v>
      </c>
      <c r="BN149" s="140"/>
      <c r="BO149" s="74">
        <v>40</v>
      </c>
      <c r="BP149" s="126">
        <v>1.5</v>
      </c>
      <c r="BQ149" s="127"/>
      <c r="BR149" s="126" t="s">
        <v>1</v>
      </c>
      <c r="BS149" s="127"/>
      <c r="BT149" s="126">
        <v>4</v>
      </c>
      <c r="BU149" s="127"/>
      <c r="BV149" s="74" t="s">
        <v>13</v>
      </c>
      <c r="BW149" s="1">
        <v>40</v>
      </c>
      <c r="BX149" s="1">
        <v>1.5</v>
      </c>
      <c r="BY149" s="1" t="s">
        <v>1</v>
      </c>
      <c r="BZ149" s="1">
        <v>4</v>
      </c>
      <c r="CA149" s="1" t="s">
        <v>7</v>
      </c>
    </row>
    <row r="150" spans="1:79" ht="47.45" customHeight="1">
      <c r="A150" s="14">
        <v>51</v>
      </c>
      <c r="B150" s="19" t="s">
        <v>109</v>
      </c>
      <c r="C150" s="164" t="s">
        <v>85</v>
      </c>
      <c r="D150" s="165"/>
      <c r="E150" s="3" t="s">
        <v>68</v>
      </c>
      <c r="F150" s="1">
        <f>H150+R150+Z150+AI150+AT150+BD150+BO150+BW150</f>
        <v>15</v>
      </c>
      <c r="G150" s="25">
        <f>K150+T150+AB150+AL150+AV150+BF150+BP150+BX150</f>
        <v>0.5</v>
      </c>
      <c r="H150" s="79"/>
      <c r="I150" s="80">
        <v>0</v>
      </c>
      <c r="J150" s="81"/>
      <c r="K150" s="79">
        <v>0</v>
      </c>
      <c r="L150" s="81"/>
      <c r="M150" s="74">
        <v>0</v>
      </c>
      <c r="N150" s="132"/>
      <c r="O150" s="133"/>
      <c r="P150" s="134"/>
      <c r="Q150" s="136"/>
      <c r="R150" s="79">
        <v>0</v>
      </c>
      <c r="S150" s="81">
        <v>0</v>
      </c>
      <c r="T150" s="126">
        <v>0</v>
      </c>
      <c r="U150" s="127"/>
      <c r="V150" s="79">
        <v>0</v>
      </c>
      <c r="W150" s="81"/>
      <c r="X150" s="74">
        <v>0</v>
      </c>
      <c r="Y150" s="74"/>
      <c r="Z150" s="139">
        <v>10</v>
      </c>
      <c r="AA150" s="140"/>
      <c r="AB150" s="139">
        <v>0.5</v>
      </c>
      <c r="AC150" s="140"/>
      <c r="AD150" s="75" t="s">
        <v>1</v>
      </c>
      <c r="AE150" s="76"/>
      <c r="AF150" s="1">
        <v>8</v>
      </c>
      <c r="AG150" s="75"/>
      <c r="AH150" s="76" t="s">
        <v>13</v>
      </c>
      <c r="AI150" s="79"/>
      <c r="AJ150" s="128">
        <v>0</v>
      </c>
      <c r="AK150" s="127"/>
      <c r="AL150" s="126">
        <v>0</v>
      </c>
      <c r="AM150" s="127"/>
      <c r="AN150" s="74"/>
      <c r="AO150" s="79"/>
      <c r="AP150" s="80"/>
      <c r="AQ150" s="81">
        <v>0</v>
      </c>
      <c r="AR150" s="79"/>
      <c r="AS150" s="81"/>
      <c r="AT150" s="79">
        <v>0</v>
      </c>
      <c r="AU150" s="81"/>
      <c r="AV150" s="79">
        <v>0</v>
      </c>
      <c r="AW150" s="81"/>
      <c r="AX150" s="79"/>
      <c r="AY150" s="81"/>
      <c r="AZ150" s="79"/>
      <c r="BA150" s="81">
        <v>0</v>
      </c>
      <c r="BB150" s="126"/>
      <c r="BC150" s="127"/>
      <c r="BD150" s="75">
        <v>5</v>
      </c>
      <c r="BE150" s="76"/>
      <c r="BF150" s="75"/>
      <c r="BG150" s="77">
        <v>0</v>
      </c>
      <c r="BH150" s="76"/>
      <c r="BI150" s="1" t="s">
        <v>8</v>
      </c>
      <c r="BJ150" s="139">
        <v>300</v>
      </c>
      <c r="BK150" s="173"/>
      <c r="BL150" s="140"/>
      <c r="BM150" s="75" t="s">
        <v>13</v>
      </c>
      <c r="BN150" s="76"/>
      <c r="BO150" s="74">
        <v>0</v>
      </c>
      <c r="BP150" s="79"/>
      <c r="BQ150" s="81">
        <v>0</v>
      </c>
      <c r="BR150" s="79"/>
      <c r="BS150" s="81">
        <v>0</v>
      </c>
      <c r="BT150" s="79">
        <v>0</v>
      </c>
      <c r="BU150" s="81"/>
      <c r="BV150" s="74"/>
      <c r="BW150" s="1">
        <v>0</v>
      </c>
      <c r="BX150" s="1">
        <v>0</v>
      </c>
      <c r="BY150" s="1">
        <v>0</v>
      </c>
      <c r="BZ150" s="1">
        <v>0</v>
      </c>
      <c r="CA150" s="1"/>
    </row>
    <row r="151" spans="1:79" ht="27" customHeight="1">
      <c r="A151" s="161" t="s">
        <v>29</v>
      </c>
      <c r="B151" s="162"/>
      <c r="C151" s="247"/>
      <c r="D151" s="247"/>
      <c r="E151" s="163"/>
      <c r="F151" s="4">
        <f>SUM(F143:F150)</f>
        <v>640</v>
      </c>
      <c r="G151" s="17">
        <f>SUM(G143:G150)</f>
        <v>23.5</v>
      </c>
      <c r="H151" s="170">
        <f>SUM(H143:H150)</f>
        <v>50</v>
      </c>
      <c r="I151" s="233"/>
      <c r="J151" s="171"/>
      <c r="K151" s="170">
        <f>SUM(K143:K150)</f>
        <v>2</v>
      </c>
      <c r="L151" s="171"/>
      <c r="M151" s="95" t="s">
        <v>143</v>
      </c>
      <c r="N151" s="170" t="s">
        <v>20</v>
      </c>
      <c r="O151" s="233"/>
      <c r="P151" s="171"/>
      <c r="Q151" s="95" t="s">
        <v>143</v>
      </c>
      <c r="R151" s="170">
        <f>SUM(R143:R149)</f>
        <v>0</v>
      </c>
      <c r="S151" s="171"/>
      <c r="T151" s="170">
        <f>SUM(T143:T149)</f>
        <v>0</v>
      </c>
      <c r="U151" s="171"/>
      <c r="V151" s="170" t="s">
        <v>143</v>
      </c>
      <c r="W151" s="171"/>
      <c r="X151" s="95" t="s">
        <v>20</v>
      </c>
      <c r="Y151" s="95" t="s">
        <v>143</v>
      </c>
      <c r="Z151" s="145">
        <f>SUM(Z143:Z150)</f>
        <v>20</v>
      </c>
      <c r="AA151" s="146"/>
      <c r="AB151" s="145">
        <f>SUM(AB143:AB150)</f>
        <v>1.5</v>
      </c>
      <c r="AC151" s="146"/>
      <c r="AD151" s="145" t="s">
        <v>143</v>
      </c>
      <c r="AE151" s="146"/>
      <c r="AF151" s="4" t="s">
        <v>20</v>
      </c>
      <c r="AG151" s="145" t="s">
        <v>143</v>
      </c>
      <c r="AH151" s="146"/>
      <c r="AI151" s="170">
        <f>SUM(AI143:AI150)</f>
        <v>10</v>
      </c>
      <c r="AJ151" s="233"/>
      <c r="AK151" s="171"/>
      <c r="AL151" s="170">
        <f>SUM(AL143:AL150)</f>
        <v>0.5</v>
      </c>
      <c r="AM151" s="171"/>
      <c r="AN151" s="95" t="s">
        <v>143</v>
      </c>
      <c r="AO151" s="170" t="s">
        <v>20</v>
      </c>
      <c r="AP151" s="233"/>
      <c r="AQ151" s="171"/>
      <c r="AR151" s="170" t="s">
        <v>143</v>
      </c>
      <c r="AS151" s="171"/>
      <c r="AT151" s="170">
        <f>SUM(AT143:AT149)</f>
        <v>0</v>
      </c>
      <c r="AU151" s="171"/>
      <c r="AV151" s="170">
        <f>SUM(AV143:AV149)</f>
        <v>0</v>
      </c>
      <c r="AW151" s="171"/>
      <c r="AX151" s="170" t="s">
        <v>143</v>
      </c>
      <c r="AY151" s="171"/>
      <c r="AZ151" s="170" t="s">
        <v>20</v>
      </c>
      <c r="BA151" s="171"/>
      <c r="BB151" s="288" t="s">
        <v>143</v>
      </c>
      <c r="BC151" s="288"/>
      <c r="BD151" s="145">
        <f>SUM(BD143:BD150)</f>
        <v>40</v>
      </c>
      <c r="BE151" s="146"/>
      <c r="BF151" s="145">
        <f>SUM(BF143:BF150)</f>
        <v>0</v>
      </c>
      <c r="BG151" s="172"/>
      <c r="BH151" s="146"/>
      <c r="BI151" s="4" t="s">
        <v>143</v>
      </c>
      <c r="BJ151" s="145" t="s">
        <v>20</v>
      </c>
      <c r="BK151" s="172"/>
      <c r="BL151" s="146"/>
      <c r="BM151" s="145" t="s">
        <v>143</v>
      </c>
      <c r="BN151" s="146"/>
      <c r="BO151" s="95">
        <f>SUM(BO143:BO150)</f>
        <v>280</v>
      </c>
      <c r="BP151" s="170">
        <f>SUM(BP143:BP150)</f>
        <v>10</v>
      </c>
      <c r="BQ151" s="171"/>
      <c r="BR151" s="170" t="s">
        <v>143</v>
      </c>
      <c r="BS151" s="171"/>
      <c r="BT151" s="170" t="s">
        <v>20</v>
      </c>
      <c r="BU151" s="171"/>
      <c r="BV151" s="95" t="s">
        <v>143</v>
      </c>
      <c r="BW151" s="4">
        <f>SUM(BW143:BW150)</f>
        <v>240</v>
      </c>
      <c r="BX151" s="4">
        <f>SUM(BX143:BX150)</f>
        <v>9.5</v>
      </c>
      <c r="BY151" s="4" t="s">
        <v>143</v>
      </c>
      <c r="BZ151" s="4" t="s">
        <v>20</v>
      </c>
      <c r="CA151" s="4" t="s">
        <v>143</v>
      </c>
    </row>
    <row r="152" spans="1:79" ht="29.25" customHeight="1">
      <c r="A152" s="155" t="s">
        <v>156</v>
      </c>
      <c r="B152" s="156"/>
      <c r="C152" s="156"/>
      <c r="D152" s="156"/>
      <c r="E152" s="157"/>
      <c r="F152" s="5">
        <f>F138+F141+F151</f>
        <v>860</v>
      </c>
      <c r="G152" s="18">
        <f>G138+G141+G151</f>
        <v>31</v>
      </c>
      <c r="H152" s="153">
        <f>H138+H141+H151</f>
        <v>80</v>
      </c>
      <c r="I152" s="179"/>
      <c r="J152" s="154"/>
      <c r="K152" s="153">
        <f>K138+K141+K151</f>
        <v>4</v>
      </c>
      <c r="L152" s="154"/>
      <c r="M152" s="5" t="s">
        <v>143</v>
      </c>
      <c r="N152" s="153" t="s">
        <v>20</v>
      </c>
      <c r="O152" s="179"/>
      <c r="P152" s="154"/>
      <c r="Q152" s="95" t="s">
        <v>143</v>
      </c>
      <c r="R152" s="153">
        <f>R138+R141+R151</f>
        <v>0</v>
      </c>
      <c r="S152" s="154"/>
      <c r="T152" s="153">
        <f>T138+T141+T151</f>
        <v>0</v>
      </c>
      <c r="U152" s="154"/>
      <c r="V152" s="153" t="s">
        <v>143</v>
      </c>
      <c r="W152" s="154"/>
      <c r="X152" s="5" t="s">
        <v>20</v>
      </c>
      <c r="Y152" s="95" t="s">
        <v>143</v>
      </c>
      <c r="Z152" s="153">
        <f>Z138+Z141+Z151</f>
        <v>65</v>
      </c>
      <c r="AA152" s="154"/>
      <c r="AB152" s="153">
        <f>AB138+AB141+AB151</f>
        <v>3</v>
      </c>
      <c r="AC152" s="154"/>
      <c r="AD152" s="153" t="s">
        <v>143</v>
      </c>
      <c r="AE152" s="154"/>
      <c r="AF152" s="5" t="s">
        <v>20</v>
      </c>
      <c r="AG152" s="170" t="s">
        <v>143</v>
      </c>
      <c r="AH152" s="171"/>
      <c r="AI152" s="153">
        <f>AI138+AI141+AI151</f>
        <v>30</v>
      </c>
      <c r="AJ152" s="179"/>
      <c r="AK152" s="154"/>
      <c r="AL152" s="153">
        <f>AL138+AL141+AL151</f>
        <v>1.5</v>
      </c>
      <c r="AM152" s="154"/>
      <c r="AN152" s="5" t="s">
        <v>143</v>
      </c>
      <c r="AO152" s="153" t="s">
        <v>20</v>
      </c>
      <c r="AP152" s="179"/>
      <c r="AQ152" s="154"/>
      <c r="AR152" s="170" t="s">
        <v>143</v>
      </c>
      <c r="AS152" s="171"/>
      <c r="AT152" s="153">
        <f>AT138+AT141+AT151</f>
        <v>0</v>
      </c>
      <c r="AU152" s="154"/>
      <c r="AV152" s="153">
        <f>AV138+AV141+AV151</f>
        <v>0</v>
      </c>
      <c r="AW152" s="154"/>
      <c r="AX152" s="153" t="s">
        <v>143</v>
      </c>
      <c r="AY152" s="154"/>
      <c r="AZ152" s="153" t="s">
        <v>20</v>
      </c>
      <c r="BA152" s="154"/>
      <c r="BB152" s="288" t="s">
        <v>143</v>
      </c>
      <c r="BC152" s="288"/>
      <c r="BD152" s="153">
        <f>BD138+BD141+BD151</f>
        <v>75</v>
      </c>
      <c r="BE152" s="154"/>
      <c r="BF152" s="153">
        <f>BF138+BF141+BF151</f>
        <v>0</v>
      </c>
      <c r="BG152" s="179"/>
      <c r="BH152" s="154"/>
      <c r="BI152" s="5" t="s">
        <v>143</v>
      </c>
      <c r="BJ152" s="153" t="s">
        <v>20</v>
      </c>
      <c r="BK152" s="179"/>
      <c r="BL152" s="154"/>
      <c r="BM152" s="170" t="s">
        <v>143</v>
      </c>
      <c r="BN152" s="171"/>
      <c r="BO152" s="5">
        <f>BO138+BO141+BO151</f>
        <v>340</v>
      </c>
      <c r="BP152" s="153">
        <f>BP138+BP141+BP151</f>
        <v>12</v>
      </c>
      <c r="BQ152" s="154"/>
      <c r="BR152" s="153" t="s">
        <v>143</v>
      </c>
      <c r="BS152" s="154"/>
      <c r="BT152" s="153" t="s">
        <v>20</v>
      </c>
      <c r="BU152" s="154"/>
      <c r="BV152" s="95" t="s">
        <v>143</v>
      </c>
      <c r="BW152" s="5">
        <f>BW138+BW141+BW151</f>
        <v>270</v>
      </c>
      <c r="BX152" s="5">
        <f>BX138+BX141+BX151</f>
        <v>10.5</v>
      </c>
      <c r="BY152" s="5" t="s">
        <v>143</v>
      </c>
      <c r="BZ152" s="5" t="s">
        <v>20</v>
      </c>
      <c r="CA152" s="95" t="s">
        <v>143</v>
      </c>
    </row>
    <row r="153" spans="1:79" ht="14.1" customHeight="1">
      <c r="A153" s="158"/>
      <c r="B153" s="159"/>
      <c r="C153" s="159"/>
      <c r="D153" s="159"/>
      <c r="E153" s="160"/>
      <c r="F153" s="192" t="s">
        <v>44</v>
      </c>
      <c r="G153" s="193"/>
      <c r="H153" s="193"/>
      <c r="I153" s="193"/>
      <c r="J153" s="193"/>
      <c r="K153" s="193"/>
      <c r="L153" s="193"/>
      <c r="M153" s="193"/>
      <c r="N153" s="141">
        <v>3</v>
      </c>
      <c r="O153" s="141"/>
      <c r="P153" s="141"/>
      <c r="Q153" s="142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  <c r="AN153" s="107"/>
      <c r="AO153" s="107"/>
      <c r="AP153" s="107"/>
      <c r="AQ153" s="107"/>
      <c r="AR153" s="107"/>
      <c r="AS153" s="107"/>
      <c r="AT153" s="107"/>
      <c r="AU153" s="107"/>
      <c r="AV153" s="107"/>
      <c r="AW153" s="107"/>
      <c r="AX153" s="107"/>
      <c r="AY153" s="107"/>
      <c r="AZ153" s="107"/>
      <c r="BA153" s="107"/>
      <c r="BB153" s="107"/>
      <c r="BC153" s="107"/>
      <c r="BD153" s="107"/>
      <c r="BE153" s="107"/>
      <c r="BF153" s="107"/>
      <c r="BG153" s="107"/>
      <c r="BH153" s="107"/>
      <c r="BI153" s="107"/>
      <c r="BJ153" s="107"/>
      <c r="BK153" s="107"/>
      <c r="BL153" s="107"/>
      <c r="BM153" s="107"/>
      <c r="BN153" s="107"/>
      <c r="BO153" s="107"/>
      <c r="BP153" s="107"/>
      <c r="BQ153" s="107"/>
      <c r="BR153" s="107"/>
      <c r="BS153" s="107"/>
      <c r="BT153" s="107"/>
      <c r="BU153" s="107"/>
      <c r="BV153" s="107"/>
      <c r="BW153" s="107"/>
      <c r="BX153" s="107"/>
      <c r="BY153" s="107"/>
      <c r="BZ153" s="107"/>
      <c r="CA153" s="107"/>
    </row>
    <row r="154" spans="1:79" s="41" customFormat="1" ht="9.75" customHeight="1">
      <c r="A154" s="38"/>
      <c r="B154" s="38"/>
      <c r="C154" s="38"/>
      <c r="D154" s="38"/>
      <c r="E154" s="38"/>
      <c r="F154" s="39"/>
      <c r="G154" s="40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  <c r="AN154" s="107"/>
      <c r="AO154" s="107"/>
      <c r="AP154" s="107"/>
      <c r="AQ154" s="107"/>
      <c r="AR154" s="107"/>
      <c r="AS154" s="107"/>
      <c r="AT154" s="107"/>
      <c r="AU154" s="107"/>
      <c r="AV154" s="107"/>
      <c r="AW154" s="107"/>
      <c r="AX154" s="107"/>
      <c r="AY154" s="107"/>
      <c r="AZ154" s="107"/>
      <c r="BA154" s="107"/>
      <c r="BB154" s="107"/>
      <c r="BC154" s="107"/>
      <c r="BD154" s="107"/>
      <c r="BE154" s="107"/>
      <c r="BF154" s="107"/>
      <c r="BG154" s="107"/>
      <c r="BH154" s="107"/>
      <c r="BI154" s="107"/>
      <c r="BJ154" s="107"/>
      <c r="BK154" s="107"/>
      <c r="BL154" s="107"/>
      <c r="BM154" s="107"/>
      <c r="BN154" s="107"/>
      <c r="BO154" s="107"/>
      <c r="BP154" s="107"/>
      <c r="BQ154" s="107"/>
      <c r="BR154" s="107"/>
      <c r="BS154" s="107"/>
      <c r="BT154" s="107"/>
      <c r="BU154" s="107"/>
      <c r="BV154" s="107"/>
      <c r="BW154" s="107"/>
      <c r="BX154" s="107"/>
      <c r="BY154" s="107"/>
      <c r="BZ154" s="107"/>
      <c r="CA154" s="107"/>
    </row>
    <row r="155" spans="1:79" s="41" customFormat="1" ht="10.5" customHeight="1">
      <c r="A155" s="38"/>
      <c r="B155" s="38"/>
      <c r="C155" s="38"/>
      <c r="D155" s="38"/>
      <c r="E155" s="38"/>
      <c r="F155" s="39"/>
      <c r="G155" s="40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  <c r="AM155" s="107"/>
      <c r="AN155" s="107"/>
      <c r="AO155" s="107"/>
      <c r="AP155" s="107"/>
      <c r="AQ155" s="107"/>
      <c r="AR155" s="107"/>
      <c r="AS155" s="107"/>
      <c r="AT155" s="107"/>
      <c r="AU155" s="107"/>
      <c r="AV155" s="107"/>
      <c r="AW155" s="107"/>
      <c r="AX155" s="107"/>
      <c r="AY155" s="107"/>
      <c r="AZ155" s="107"/>
      <c r="BA155" s="107"/>
      <c r="BB155" s="107"/>
      <c r="BC155" s="107"/>
      <c r="BD155" s="107"/>
      <c r="BE155" s="107"/>
      <c r="BF155" s="107"/>
      <c r="BG155" s="107"/>
      <c r="BH155" s="107"/>
      <c r="BI155" s="107"/>
      <c r="BJ155" s="107"/>
      <c r="BK155" s="107"/>
      <c r="BL155" s="107"/>
      <c r="BM155" s="107"/>
      <c r="BN155" s="107"/>
      <c r="BO155" s="107"/>
      <c r="BP155" s="107"/>
      <c r="BQ155" s="107"/>
      <c r="BR155" s="107"/>
      <c r="BS155" s="107"/>
      <c r="BT155" s="107"/>
      <c r="BU155" s="107"/>
      <c r="BV155" s="107"/>
      <c r="BW155" s="107"/>
      <c r="BX155" s="107"/>
      <c r="BY155" s="107"/>
      <c r="BZ155" s="107"/>
      <c r="CA155" s="107"/>
    </row>
    <row r="156" spans="1:79" s="41" customFormat="1" ht="14.25" customHeight="1">
      <c r="A156" s="38"/>
      <c r="B156" s="38"/>
      <c r="C156" s="38"/>
      <c r="D156" s="38"/>
      <c r="E156" s="38"/>
      <c r="F156" s="39"/>
      <c r="G156" s="40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  <c r="AM156" s="107"/>
      <c r="AN156" s="107"/>
      <c r="AO156" s="107"/>
      <c r="AP156" s="107"/>
      <c r="AQ156" s="107"/>
      <c r="AR156" s="107"/>
      <c r="AS156" s="107"/>
      <c r="AT156" s="107"/>
      <c r="AU156" s="107"/>
      <c r="AV156" s="107"/>
      <c r="AW156" s="107"/>
      <c r="AX156" s="107"/>
      <c r="AY156" s="107"/>
      <c r="AZ156" s="107"/>
      <c r="BA156" s="107"/>
      <c r="BB156" s="107"/>
      <c r="BC156" s="107"/>
      <c r="BD156" s="107"/>
      <c r="BE156" s="107"/>
      <c r="BF156" s="107"/>
      <c r="BG156" s="107"/>
      <c r="BH156" s="107"/>
      <c r="BI156" s="107"/>
      <c r="BJ156" s="107"/>
      <c r="BK156" s="107"/>
      <c r="BL156" s="107"/>
      <c r="BM156" s="107"/>
      <c r="BN156" s="107"/>
      <c r="BO156" s="107"/>
      <c r="BP156" s="107"/>
      <c r="BQ156" s="107"/>
      <c r="BR156" s="107"/>
      <c r="BS156" s="107"/>
      <c r="BT156" s="107"/>
      <c r="BU156" s="107"/>
      <c r="BV156" s="107"/>
      <c r="BW156" s="107"/>
      <c r="BX156" s="107"/>
      <c r="BY156" s="107"/>
      <c r="BZ156" s="107"/>
      <c r="CA156" s="107"/>
    </row>
    <row r="157" spans="1:79" s="41" customFormat="1" ht="15.95" customHeight="1">
      <c r="A157" s="188" t="s">
        <v>121</v>
      </c>
      <c r="B157" s="98"/>
      <c r="C157" s="254" t="s">
        <v>122</v>
      </c>
      <c r="D157" s="255"/>
      <c r="E157" s="188" t="s">
        <v>123</v>
      </c>
      <c r="F157" s="271" t="s">
        <v>124</v>
      </c>
      <c r="G157" s="272"/>
      <c r="H157" s="273" t="s">
        <v>157</v>
      </c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  <c r="X157" s="274"/>
      <c r="Y157" s="274"/>
      <c r="Z157" s="274"/>
      <c r="AA157" s="274"/>
      <c r="AB157" s="274"/>
      <c r="AC157" s="274"/>
      <c r="AD157" s="274"/>
      <c r="AE157" s="274"/>
      <c r="AF157" s="274"/>
      <c r="AG157" s="274"/>
      <c r="AH157" s="274"/>
      <c r="AI157" s="274"/>
      <c r="AJ157" s="274"/>
      <c r="AK157" s="274"/>
      <c r="AL157" s="274"/>
      <c r="AM157" s="274"/>
      <c r="AN157" s="274"/>
      <c r="AO157" s="274"/>
      <c r="AP157" s="274"/>
      <c r="AQ157" s="274"/>
      <c r="AR157" s="274"/>
      <c r="AS157" s="274"/>
      <c r="AT157" s="274"/>
      <c r="AU157" s="274"/>
      <c r="AV157" s="274"/>
      <c r="AW157" s="274"/>
      <c r="AX157" s="274"/>
      <c r="AY157" s="274"/>
      <c r="AZ157" s="274"/>
      <c r="BA157" s="274"/>
      <c r="BB157" s="274"/>
      <c r="BC157" s="274"/>
      <c r="BD157" s="274"/>
      <c r="BE157" s="274"/>
      <c r="BF157" s="274"/>
      <c r="BG157" s="274"/>
      <c r="BH157" s="274"/>
      <c r="BI157" s="274"/>
      <c r="BJ157" s="274"/>
      <c r="BK157" s="274"/>
      <c r="BL157" s="274"/>
      <c r="BM157" s="274"/>
      <c r="BN157" s="274"/>
      <c r="BO157" s="274"/>
      <c r="BP157" s="274"/>
      <c r="BQ157" s="274"/>
      <c r="BR157" s="274"/>
      <c r="BS157" s="274"/>
      <c r="BT157" s="274"/>
      <c r="BU157" s="274"/>
      <c r="BV157" s="274"/>
      <c r="BW157" s="274"/>
      <c r="BX157" s="274"/>
      <c r="BY157" s="274"/>
      <c r="BZ157" s="274"/>
      <c r="CA157" s="275"/>
    </row>
    <row r="158" spans="1:79" ht="15" customHeight="1">
      <c r="A158" s="243"/>
      <c r="B158" s="99"/>
      <c r="C158" s="256"/>
      <c r="D158" s="257"/>
      <c r="E158" s="243"/>
      <c r="F158" s="276" t="s">
        <v>43</v>
      </c>
      <c r="G158" s="265" t="s">
        <v>42</v>
      </c>
      <c r="H158" s="229" t="s">
        <v>126</v>
      </c>
      <c r="I158" s="230"/>
      <c r="J158" s="230"/>
      <c r="K158" s="230"/>
      <c r="L158" s="230"/>
      <c r="M158" s="230"/>
      <c r="N158" s="230"/>
      <c r="O158" s="230"/>
      <c r="P158" s="230"/>
      <c r="Q158" s="230"/>
      <c r="R158" s="230"/>
      <c r="S158" s="230"/>
      <c r="T158" s="230"/>
      <c r="U158" s="230"/>
      <c r="V158" s="230"/>
      <c r="W158" s="230"/>
      <c r="X158" s="230"/>
      <c r="Y158" s="230"/>
      <c r="Z158" s="230"/>
      <c r="AA158" s="230"/>
      <c r="AB158" s="230"/>
      <c r="AC158" s="230"/>
      <c r="AD158" s="230"/>
      <c r="AE158" s="230"/>
      <c r="AF158" s="230"/>
      <c r="AG158" s="230"/>
      <c r="AH158" s="230"/>
      <c r="AI158" s="230"/>
      <c r="AJ158" s="230"/>
      <c r="AK158" s="230"/>
      <c r="AL158" s="230"/>
      <c r="AM158" s="230"/>
      <c r="AN158" s="230"/>
      <c r="AO158" s="230"/>
      <c r="AP158" s="230"/>
      <c r="AQ158" s="230"/>
      <c r="AR158" s="230"/>
      <c r="AS158" s="230"/>
      <c r="AT158" s="230"/>
      <c r="AU158" s="230"/>
      <c r="AV158" s="230"/>
      <c r="AW158" s="230"/>
      <c r="AX158" s="230"/>
      <c r="AY158" s="230"/>
      <c r="AZ158" s="230"/>
      <c r="BA158" s="230"/>
      <c r="BB158" s="230"/>
      <c r="BC158" s="230"/>
      <c r="BD158" s="230"/>
      <c r="BE158" s="230"/>
      <c r="BF158" s="230"/>
      <c r="BG158" s="230"/>
      <c r="BH158" s="230"/>
      <c r="BI158" s="230"/>
      <c r="BJ158" s="230"/>
      <c r="BK158" s="230"/>
      <c r="BL158" s="230"/>
      <c r="BM158" s="230"/>
      <c r="BN158" s="231"/>
      <c r="BO158" s="229" t="s">
        <v>127</v>
      </c>
      <c r="BP158" s="230"/>
      <c r="BQ158" s="230"/>
      <c r="BR158" s="230"/>
      <c r="BS158" s="230"/>
      <c r="BT158" s="230"/>
      <c r="BU158" s="230"/>
      <c r="BV158" s="230"/>
      <c r="BW158" s="230"/>
      <c r="BX158" s="230"/>
      <c r="BY158" s="230"/>
      <c r="BZ158" s="230"/>
      <c r="CA158" s="231"/>
    </row>
    <row r="159" spans="1:79" ht="21" customHeight="1">
      <c r="A159" s="243"/>
      <c r="B159" s="99"/>
      <c r="C159" s="256"/>
      <c r="D159" s="257"/>
      <c r="E159" s="243"/>
      <c r="F159" s="277"/>
      <c r="G159" s="266"/>
      <c r="H159" s="147" t="s">
        <v>128</v>
      </c>
      <c r="I159" s="148"/>
      <c r="J159" s="148"/>
      <c r="K159" s="148"/>
      <c r="L159" s="148"/>
      <c r="M159" s="148"/>
      <c r="N159" s="148"/>
      <c r="O159" s="148"/>
      <c r="P159" s="148"/>
      <c r="Q159" s="149"/>
      <c r="R159" s="147" t="s">
        <v>129</v>
      </c>
      <c r="S159" s="148"/>
      <c r="T159" s="148"/>
      <c r="U159" s="148"/>
      <c r="V159" s="148"/>
      <c r="W159" s="148"/>
      <c r="X159" s="148"/>
      <c r="Y159" s="149"/>
      <c r="Z159" s="229" t="s">
        <v>130</v>
      </c>
      <c r="AA159" s="230"/>
      <c r="AB159" s="230"/>
      <c r="AC159" s="230"/>
      <c r="AD159" s="230"/>
      <c r="AE159" s="230"/>
      <c r="AF159" s="230"/>
      <c r="AG159" s="230"/>
      <c r="AH159" s="231"/>
      <c r="AI159" s="147" t="s">
        <v>131</v>
      </c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9"/>
      <c r="AT159" s="147" t="s">
        <v>132</v>
      </c>
      <c r="AU159" s="148"/>
      <c r="AV159" s="148"/>
      <c r="AW159" s="148"/>
      <c r="AX159" s="148"/>
      <c r="AY159" s="148"/>
      <c r="AZ159" s="148"/>
      <c r="BA159" s="148"/>
      <c r="BB159" s="148"/>
      <c r="BC159" s="149"/>
      <c r="BD159" s="268" t="s">
        <v>171</v>
      </c>
      <c r="BE159" s="269"/>
      <c r="BF159" s="269"/>
      <c r="BG159" s="269"/>
      <c r="BH159" s="269"/>
      <c r="BI159" s="269"/>
      <c r="BJ159" s="269"/>
      <c r="BK159" s="269"/>
      <c r="BL159" s="269"/>
      <c r="BM159" s="269"/>
      <c r="BN159" s="270"/>
      <c r="BO159" s="147" t="s">
        <v>133</v>
      </c>
      <c r="BP159" s="148"/>
      <c r="BQ159" s="148"/>
      <c r="BR159" s="148"/>
      <c r="BS159" s="148"/>
      <c r="BT159" s="148"/>
      <c r="BU159" s="148"/>
      <c r="BV159" s="149"/>
      <c r="BW159" s="229" t="s">
        <v>127</v>
      </c>
      <c r="BX159" s="230"/>
      <c r="BY159" s="230"/>
      <c r="BZ159" s="230"/>
      <c r="CA159" s="231"/>
    </row>
    <row r="160" spans="1:79" ht="34.5" customHeight="1">
      <c r="A160" s="189"/>
      <c r="B160" s="100"/>
      <c r="C160" s="258"/>
      <c r="D160" s="259"/>
      <c r="E160" s="189"/>
      <c r="F160" s="278"/>
      <c r="G160" s="267"/>
      <c r="H160" s="150" t="s">
        <v>134</v>
      </c>
      <c r="I160" s="152"/>
      <c r="J160" s="151"/>
      <c r="K160" s="150" t="s">
        <v>42</v>
      </c>
      <c r="L160" s="151"/>
      <c r="M160" s="106" t="s">
        <v>135</v>
      </c>
      <c r="N160" s="150" t="s">
        <v>136</v>
      </c>
      <c r="O160" s="152"/>
      <c r="P160" s="151"/>
      <c r="Q160" s="106" t="s">
        <v>137</v>
      </c>
      <c r="R160" s="150" t="s">
        <v>134</v>
      </c>
      <c r="S160" s="151"/>
      <c r="T160" s="150" t="s">
        <v>42</v>
      </c>
      <c r="U160" s="151"/>
      <c r="V160" s="150" t="s">
        <v>135</v>
      </c>
      <c r="W160" s="151"/>
      <c r="X160" s="106" t="s">
        <v>136</v>
      </c>
      <c r="Y160" s="106" t="s">
        <v>137</v>
      </c>
      <c r="Z160" s="143" t="s">
        <v>134</v>
      </c>
      <c r="AA160" s="144"/>
      <c r="AB160" s="143" t="s">
        <v>42</v>
      </c>
      <c r="AC160" s="144"/>
      <c r="AD160" s="143" t="s">
        <v>135</v>
      </c>
      <c r="AE160" s="144"/>
      <c r="AF160" s="28" t="s">
        <v>136</v>
      </c>
      <c r="AG160" s="143" t="s">
        <v>137</v>
      </c>
      <c r="AH160" s="144"/>
      <c r="AI160" s="150" t="s">
        <v>134</v>
      </c>
      <c r="AJ160" s="152"/>
      <c r="AK160" s="151"/>
      <c r="AL160" s="150" t="s">
        <v>42</v>
      </c>
      <c r="AM160" s="151"/>
      <c r="AN160" s="106" t="s">
        <v>135</v>
      </c>
      <c r="AO160" s="150" t="s">
        <v>136</v>
      </c>
      <c r="AP160" s="152"/>
      <c r="AQ160" s="151"/>
      <c r="AR160" s="150" t="s">
        <v>137</v>
      </c>
      <c r="AS160" s="151"/>
      <c r="AT160" s="150" t="s">
        <v>134</v>
      </c>
      <c r="AU160" s="151"/>
      <c r="AV160" s="150" t="s">
        <v>42</v>
      </c>
      <c r="AW160" s="151"/>
      <c r="AX160" s="150" t="s">
        <v>135</v>
      </c>
      <c r="AY160" s="151"/>
      <c r="AZ160" s="150" t="s">
        <v>136</v>
      </c>
      <c r="BA160" s="151"/>
      <c r="BB160" s="232" t="s">
        <v>137</v>
      </c>
      <c r="BC160" s="232"/>
      <c r="BD160" s="143" t="s">
        <v>134</v>
      </c>
      <c r="BE160" s="144"/>
      <c r="BF160" s="143" t="s">
        <v>42</v>
      </c>
      <c r="BG160" s="228"/>
      <c r="BH160" s="144"/>
      <c r="BI160" s="28" t="s">
        <v>135</v>
      </c>
      <c r="BJ160" s="143" t="s">
        <v>136</v>
      </c>
      <c r="BK160" s="228"/>
      <c r="BL160" s="144"/>
      <c r="BM160" s="143" t="s">
        <v>137</v>
      </c>
      <c r="BN160" s="144"/>
      <c r="BO160" s="106" t="s">
        <v>134</v>
      </c>
      <c r="BP160" s="150" t="s">
        <v>42</v>
      </c>
      <c r="BQ160" s="151"/>
      <c r="BR160" s="150" t="s">
        <v>135</v>
      </c>
      <c r="BS160" s="151"/>
      <c r="BT160" s="150" t="s">
        <v>136</v>
      </c>
      <c r="BU160" s="151"/>
      <c r="BV160" s="106" t="s">
        <v>137</v>
      </c>
      <c r="BW160" s="28" t="s">
        <v>134</v>
      </c>
      <c r="BX160" s="28" t="s">
        <v>42</v>
      </c>
      <c r="BY160" s="28" t="s">
        <v>135</v>
      </c>
      <c r="BZ160" s="28" t="s">
        <v>136</v>
      </c>
      <c r="CA160" s="28" t="s">
        <v>137</v>
      </c>
    </row>
    <row r="161" spans="1:79" ht="18.75" customHeight="1">
      <c r="A161" s="202" t="s">
        <v>158</v>
      </c>
      <c r="B161" s="203"/>
      <c r="C161" s="203"/>
      <c r="D161" s="203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203"/>
      <c r="AV161" s="203"/>
      <c r="AW161" s="203"/>
      <c r="AX161" s="203"/>
      <c r="AY161" s="203"/>
      <c r="AZ161" s="203"/>
      <c r="BA161" s="203"/>
      <c r="BB161" s="203"/>
      <c r="BC161" s="203"/>
      <c r="BD161" s="203"/>
      <c r="BE161" s="203"/>
      <c r="BF161" s="203"/>
      <c r="BG161" s="203"/>
      <c r="BH161" s="203"/>
      <c r="BI161" s="203"/>
      <c r="BJ161" s="203"/>
      <c r="BK161" s="203"/>
      <c r="BL161" s="203"/>
      <c r="BM161" s="203"/>
      <c r="BN161" s="203"/>
      <c r="BO161" s="203"/>
      <c r="BP161" s="203"/>
      <c r="BQ161" s="203"/>
      <c r="BR161" s="203"/>
      <c r="BS161" s="203"/>
      <c r="BT161" s="203"/>
      <c r="BU161" s="203"/>
      <c r="BV161" s="203"/>
      <c r="BW161" s="203"/>
      <c r="BX161" s="203"/>
      <c r="BY161" s="203"/>
      <c r="BZ161" s="203"/>
      <c r="CA161" s="204"/>
    </row>
    <row r="162" spans="1:79" ht="19.5">
      <c r="A162" s="7">
        <v>52</v>
      </c>
      <c r="B162" s="14" t="s">
        <v>109</v>
      </c>
      <c r="C162" s="164" t="s">
        <v>17</v>
      </c>
      <c r="D162" s="165"/>
      <c r="E162" s="11" t="s">
        <v>92</v>
      </c>
      <c r="F162" s="1">
        <f>H162+R162+Z162+AI162+AT162+BD162+BO162+BW162</f>
        <v>30</v>
      </c>
      <c r="G162" s="25">
        <f>K162+T162+AB162+AL162+AV162+BF162+BP162+BX162</f>
        <v>2</v>
      </c>
      <c r="H162" s="126">
        <v>0</v>
      </c>
      <c r="I162" s="128"/>
      <c r="J162" s="127"/>
      <c r="K162" s="126">
        <v>0</v>
      </c>
      <c r="L162" s="127"/>
      <c r="M162" s="74" t="s">
        <v>9</v>
      </c>
      <c r="N162" s="126">
        <v>0</v>
      </c>
      <c r="O162" s="128"/>
      <c r="P162" s="127"/>
      <c r="Q162" s="74" t="s">
        <v>9</v>
      </c>
      <c r="R162" s="126">
        <v>0</v>
      </c>
      <c r="S162" s="127"/>
      <c r="T162" s="126">
        <v>0</v>
      </c>
      <c r="U162" s="127"/>
      <c r="V162" s="126" t="s">
        <v>9</v>
      </c>
      <c r="W162" s="127"/>
      <c r="X162" s="74">
        <v>0</v>
      </c>
      <c r="Y162" s="74" t="s">
        <v>9</v>
      </c>
      <c r="Z162" s="139">
        <v>30</v>
      </c>
      <c r="AA162" s="140"/>
      <c r="AB162" s="139">
        <v>2</v>
      </c>
      <c r="AC162" s="140"/>
      <c r="AD162" s="268" t="s">
        <v>2</v>
      </c>
      <c r="AE162" s="270"/>
      <c r="AF162" s="1">
        <v>20</v>
      </c>
      <c r="AG162" s="139" t="s">
        <v>7</v>
      </c>
      <c r="AH162" s="140"/>
      <c r="AI162" s="126">
        <v>0</v>
      </c>
      <c r="AJ162" s="128"/>
      <c r="AK162" s="127"/>
      <c r="AL162" s="126">
        <v>0</v>
      </c>
      <c r="AM162" s="127"/>
      <c r="AN162" s="74" t="s">
        <v>9</v>
      </c>
      <c r="AO162" s="126">
        <v>0</v>
      </c>
      <c r="AP162" s="128"/>
      <c r="AQ162" s="127"/>
      <c r="AR162" s="126" t="s">
        <v>9</v>
      </c>
      <c r="AS162" s="127"/>
      <c r="AT162" s="126">
        <v>0</v>
      </c>
      <c r="AU162" s="127"/>
      <c r="AV162" s="126">
        <v>0</v>
      </c>
      <c r="AW162" s="127"/>
      <c r="AX162" s="126" t="s">
        <v>9</v>
      </c>
      <c r="AY162" s="127"/>
      <c r="AZ162" s="126">
        <v>0</v>
      </c>
      <c r="BA162" s="127"/>
      <c r="BB162" s="241" t="s">
        <v>9</v>
      </c>
      <c r="BC162" s="241"/>
      <c r="BD162" s="139">
        <v>0</v>
      </c>
      <c r="BE162" s="140"/>
      <c r="BF162" s="139">
        <v>0</v>
      </c>
      <c r="BG162" s="173"/>
      <c r="BH162" s="140"/>
      <c r="BI162" s="1" t="s">
        <v>9</v>
      </c>
      <c r="BJ162" s="139">
        <v>0</v>
      </c>
      <c r="BK162" s="173"/>
      <c r="BL162" s="140"/>
      <c r="BM162" s="139" t="s">
        <v>9</v>
      </c>
      <c r="BN162" s="140"/>
      <c r="BO162" s="74">
        <v>0</v>
      </c>
      <c r="BP162" s="126">
        <v>0</v>
      </c>
      <c r="BQ162" s="127"/>
      <c r="BR162" s="126" t="s">
        <v>9</v>
      </c>
      <c r="BS162" s="127"/>
      <c r="BT162" s="126">
        <v>0</v>
      </c>
      <c r="BU162" s="127"/>
      <c r="BV162" s="74" t="s">
        <v>9</v>
      </c>
      <c r="BW162" s="1">
        <v>0</v>
      </c>
      <c r="BX162" s="1">
        <v>0</v>
      </c>
      <c r="BY162" s="1" t="s">
        <v>9</v>
      </c>
      <c r="BZ162" s="1">
        <v>0</v>
      </c>
      <c r="CA162" s="1" t="s">
        <v>9</v>
      </c>
    </row>
    <row r="163" spans="1:79" ht="21" customHeight="1">
      <c r="A163" s="161" t="s">
        <v>114</v>
      </c>
      <c r="B163" s="162"/>
      <c r="C163" s="162"/>
      <c r="D163" s="162"/>
      <c r="E163" s="163"/>
      <c r="F163" s="4">
        <f>SUM(F162)</f>
        <v>30</v>
      </c>
      <c r="G163" s="17">
        <f>SUM(G162)</f>
        <v>2</v>
      </c>
      <c r="H163" s="170">
        <f>SUM(H162)</f>
        <v>0</v>
      </c>
      <c r="I163" s="233"/>
      <c r="J163" s="171"/>
      <c r="K163" s="170">
        <f>SUM(K162)</f>
        <v>0</v>
      </c>
      <c r="L163" s="171"/>
      <c r="M163" s="95" t="s">
        <v>143</v>
      </c>
      <c r="N163" s="170" t="s">
        <v>20</v>
      </c>
      <c r="O163" s="233"/>
      <c r="P163" s="171"/>
      <c r="Q163" s="95" t="s">
        <v>143</v>
      </c>
      <c r="R163" s="170">
        <f>SUM(R162)</f>
        <v>0</v>
      </c>
      <c r="S163" s="171"/>
      <c r="T163" s="170">
        <f>SUM(T162)</f>
        <v>0</v>
      </c>
      <c r="U163" s="171"/>
      <c r="V163" s="170" t="s">
        <v>143</v>
      </c>
      <c r="W163" s="171"/>
      <c r="X163" s="95" t="s">
        <v>20</v>
      </c>
      <c r="Y163" s="95" t="s">
        <v>143</v>
      </c>
      <c r="Z163" s="145">
        <f>SUM(Z162)</f>
        <v>30</v>
      </c>
      <c r="AA163" s="146"/>
      <c r="AB163" s="145">
        <f>SUM(AB162)</f>
        <v>2</v>
      </c>
      <c r="AC163" s="146"/>
      <c r="AD163" s="145" t="s">
        <v>143</v>
      </c>
      <c r="AE163" s="146"/>
      <c r="AF163" s="4" t="s">
        <v>20</v>
      </c>
      <c r="AG163" s="145" t="s">
        <v>143</v>
      </c>
      <c r="AH163" s="146"/>
      <c r="AI163" s="170">
        <f>SUM(AI162)</f>
        <v>0</v>
      </c>
      <c r="AJ163" s="233"/>
      <c r="AK163" s="171"/>
      <c r="AL163" s="170">
        <f>SUM(AL162)</f>
        <v>0</v>
      </c>
      <c r="AM163" s="171"/>
      <c r="AN163" s="95" t="s">
        <v>143</v>
      </c>
      <c r="AO163" s="170" t="s">
        <v>20</v>
      </c>
      <c r="AP163" s="233"/>
      <c r="AQ163" s="171"/>
      <c r="AR163" s="170" t="s">
        <v>143</v>
      </c>
      <c r="AS163" s="171"/>
      <c r="AT163" s="170">
        <f>SUM(AT162)</f>
        <v>0</v>
      </c>
      <c r="AU163" s="171"/>
      <c r="AV163" s="170">
        <f>SUM(AV162)</f>
        <v>0</v>
      </c>
      <c r="AW163" s="171"/>
      <c r="AX163" s="170" t="s">
        <v>143</v>
      </c>
      <c r="AY163" s="171"/>
      <c r="AZ163" s="170" t="s">
        <v>20</v>
      </c>
      <c r="BA163" s="171"/>
      <c r="BB163" s="288" t="s">
        <v>143</v>
      </c>
      <c r="BC163" s="288"/>
      <c r="BD163" s="145">
        <f>SUM(BD162)</f>
        <v>0</v>
      </c>
      <c r="BE163" s="146"/>
      <c r="BF163" s="145">
        <f>SUM(BF162)</f>
        <v>0</v>
      </c>
      <c r="BG163" s="172"/>
      <c r="BH163" s="146"/>
      <c r="BI163" s="4" t="s">
        <v>143</v>
      </c>
      <c r="BJ163" s="145" t="s">
        <v>20</v>
      </c>
      <c r="BK163" s="172"/>
      <c r="BL163" s="146"/>
      <c r="BM163" s="145" t="s">
        <v>143</v>
      </c>
      <c r="BN163" s="146"/>
      <c r="BO163" s="95">
        <f>SUM(BO162)</f>
        <v>0</v>
      </c>
      <c r="BP163" s="170">
        <f>SUM(BP162)</f>
        <v>0</v>
      </c>
      <c r="BQ163" s="171"/>
      <c r="BR163" s="170" t="s">
        <v>143</v>
      </c>
      <c r="BS163" s="171"/>
      <c r="BT163" s="170" t="s">
        <v>20</v>
      </c>
      <c r="BU163" s="171"/>
      <c r="BV163" s="95" t="s">
        <v>143</v>
      </c>
      <c r="BW163" s="4">
        <f>SUM(BW162)</f>
        <v>0</v>
      </c>
      <c r="BX163" s="4">
        <f>SUM(BX162)</f>
        <v>0</v>
      </c>
      <c r="BY163" s="4" t="s">
        <v>143</v>
      </c>
      <c r="BZ163" s="4" t="s">
        <v>20</v>
      </c>
      <c r="CA163" s="4" t="s">
        <v>143</v>
      </c>
    </row>
    <row r="164" spans="1:79" ht="18" customHeight="1">
      <c r="A164" s="202" t="s">
        <v>46</v>
      </c>
      <c r="B164" s="203"/>
      <c r="C164" s="203"/>
      <c r="D164" s="203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203"/>
      <c r="AV164" s="203"/>
      <c r="AW164" s="203"/>
      <c r="AX164" s="203"/>
      <c r="AY164" s="203"/>
      <c r="AZ164" s="203"/>
      <c r="BA164" s="203"/>
      <c r="BB164" s="203"/>
      <c r="BC164" s="203"/>
      <c r="BD164" s="203"/>
      <c r="BE164" s="203"/>
      <c r="BF164" s="203"/>
      <c r="BG164" s="203"/>
      <c r="BH164" s="203"/>
      <c r="BI164" s="203"/>
      <c r="BJ164" s="203"/>
      <c r="BK164" s="203"/>
      <c r="BL164" s="203"/>
      <c r="BM164" s="203"/>
      <c r="BN164" s="203"/>
      <c r="BO164" s="203"/>
      <c r="BP164" s="203"/>
      <c r="BQ164" s="203"/>
      <c r="BR164" s="203"/>
      <c r="BS164" s="203"/>
      <c r="BT164" s="203"/>
      <c r="BU164" s="203"/>
      <c r="BV164" s="203"/>
      <c r="BW164" s="203"/>
      <c r="BX164" s="203"/>
      <c r="BY164" s="203"/>
      <c r="BZ164" s="203"/>
      <c r="CA164" s="204"/>
    </row>
    <row r="165" spans="1:79" ht="32.25" customHeight="1">
      <c r="A165" s="6">
        <v>53</v>
      </c>
      <c r="B165" s="12" t="s">
        <v>109</v>
      </c>
      <c r="C165" s="280" t="s">
        <v>90</v>
      </c>
      <c r="D165" s="281"/>
      <c r="E165" s="26" t="s">
        <v>54</v>
      </c>
      <c r="F165" s="1">
        <v>50</v>
      </c>
      <c r="G165" s="25">
        <v>2</v>
      </c>
      <c r="H165" s="175">
        <v>0</v>
      </c>
      <c r="I165" s="342"/>
      <c r="J165" s="176"/>
      <c r="K165" s="175">
        <v>0</v>
      </c>
      <c r="L165" s="176"/>
      <c r="M165" s="105" t="s">
        <v>2</v>
      </c>
      <c r="N165" s="175">
        <v>300</v>
      </c>
      <c r="O165" s="342"/>
      <c r="P165" s="176"/>
      <c r="Q165" s="74" t="s">
        <v>13</v>
      </c>
      <c r="R165" s="175">
        <v>0</v>
      </c>
      <c r="S165" s="176"/>
      <c r="T165" s="175">
        <v>0</v>
      </c>
      <c r="U165" s="176"/>
      <c r="V165" s="175" t="s">
        <v>39</v>
      </c>
      <c r="W165" s="176"/>
      <c r="X165" s="105">
        <v>0</v>
      </c>
      <c r="Y165" s="105" t="s">
        <v>39</v>
      </c>
      <c r="Z165" s="314">
        <v>0</v>
      </c>
      <c r="AA165" s="315"/>
      <c r="AB165" s="314">
        <v>0</v>
      </c>
      <c r="AC165" s="315"/>
      <c r="AD165" s="314" t="s">
        <v>39</v>
      </c>
      <c r="AE165" s="315"/>
      <c r="AF165" s="9">
        <v>0</v>
      </c>
      <c r="AG165" s="314" t="s">
        <v>39</v>
      </c>
      <c r="AH165" s="315"/>
      <c r="AI165" s="316">
        <v>0</v>
      </c>
      <c r="AJ165" s="317"/>
      <c r="AK165" s="318"/>
      <c r="AL165" s="316">
        <v>0</v>
      </c>
      <c r="AM165" s="318"/>
      <c r="AN165" s="105" t="s">
        <v>39</v>
      </c>
      <c r="AO165" s="316" t="s">
        <v>12</v>
      </c>
      <c r="AP165" s="317"/>
      <c r="AQ165" s="318"/>
      <c r="AR165" s="175" t="s">
        <v>39</v>
      </c>
      <c r="AS165" s="176"/>
      <c r="AT165" s="175">
        <v>0</v>
      </c>
      <c r="AU165" s="176"/>
      <c r="AV165" s="175">
        <v>0</v>
      </c>
      <c r="AW165" s="176"/>
      <c r="AX165" s="175" t="s">
        <v>39</v>
      </c>
      <c r="AY165" s="176"/>
      <c r="AZ165" s="175">
        <v>0</v>
      </c>
      <c r="BA165" s="176"/>
      <c r="BB165" s="313" t="s">
        <v>39</v>
      </c>
      <c r="BC165" s="313"/>
      <c r="BD165" s="314">
        <v>0</v>
      </c>
      <c r="BE165" s="315"/>
      <c r="BF165" s="314">
        <v>0</v>
      </c>
      <c r="BG165" s="325"/>
      <c r="BH165" s="315"/>
      <c r="BI165" s="9" t="s">
        <v>39</v>
      </c>
      <c r="BJ165" s="314">
        <v>0</v>
      </c>
      <c r="BK165" s="325"/>
      <c r="BL165" s="315"/>
      <c r="BM165" s="314" t="s">
        <v>39</v>
      </c>
      <c r="BN165" s="315"/>
      <c r="BO165" s="105">
        <v>20</v>
      </c>
      <c r="BP165" s="175">
        <v>1</v>
      </c>
      <c r="BQ165" s="176"/>
      <c r="BR165" s="175" t="s">
        <v>40</v>
      </c>
      <c r="BS165" s="176"/>
      <c r="BT165" s="175">
        <v>4</v>
      </c>
      <c r="BU165" s="176"/>
      <c r="BV165" s="105" t="s">
        <v>13</v>
      </c>
      <c r="BW165" s="9">
        <v>30</v>
      </c>
      <c r="BX165" s="9">
        <v>1</v>
      </c>
      <c r="BY165" s="9" t="s">
        <v>1</v>
      </c>
      <c r="BZ165" s="9">
        <v>4</v>
      </c>
      <c r="CA165" s="1" t="s">
        <v>7</v>
      </c>
    </row>
    <row r="166" spans="1:79" ht="24" customHeight="1">
      <c r="A166" s="244" t="s">
        <v>33</v>
      </c>
      <c r="B166" s="245"/>
      <c r="C166" s="245"/>
      <c r="D166" s="245"/>
      <c r="E166" s="246"/>
      <c r="F166" s="4">
        <f>SUM(F165:F165)</f>
        <v>50</v>
      </c>
      <c r="G166" s="17">
        <f>SUM(G165:G165)</f>
        <v>2</v>
      </c>
      <c r="H166" s="170">
        <f>SUM(H165:H165)</f>
        <v>0</v>
      </c>
      <c r="I166" s="233"/>
      <c r="J166" s="171"/>
      <c r="K166" s="170">
        <f>SUM(K165:K165)</f>
        <v>0</v>
      </c>
      <c r="L166" s="171"/>
      <c r="M166" s="95" t="s">
        <v>143</v>
      </c>
      <c r="N166" s="170" t="s">
        <v>20</v>
      </c>
      <c r="O166" s="233"/>
      <c r="P166" s="171"/>
      <c r="Q166" s="95" t="s">
        <v>143</v>
      </c>
      <c r="R166" s="170">
        <f>SUM(R165:R165)</f>
        <v>0</v>
      </c>
      <c r="S166" s="171"/>
      <c r="T166" s="170">
        <f>SUM(T165:T165)</f>
        <v>0</v>
      </c>
      <c r="U166" s="171"/>
      <c r="V166" s="170" t="s">
        <v>143</v>
      </c>
      <c r="W166" s="171"/>
      <c r="X166" s="95" t="s">
        <v>20</v>
      </c>
      <c r="Y166" s="95" t="s">
        <v>143</v>
      </c>
      <c r="Z166" s="145">
        <f>SUM(Z165:Z165)</f>
        <v>0</v>
      </c>
      <c r="AA166" s="146"/>
      <c r="AB166" s="234">
        <f>SUM(AB165:AB165)</f>
        <v>0</v>
      </c>
      <c r="AC166" s="235"/>
      <c r="AD166" s="145" t="s">
        <v>143</v>
      </c>
      <c r="AE166" s="146"/>
      <c r="AF166" s="34" t="s">
        <v>20</v>
      </c>
      <c r="AG166" s="145" t="s">
        <v>143</v>
      </c>
      <c r="AH166" s="146"/>
      <c r="AI166" s="311">
        <f>SUM(AI165:AI165)</f>
        <v>0</v>
      </c>
      <c r="AJ166" s="326"/>
      <c r="AK166" s="312"/>
      <c r="AL166" s="311">
        <f>SUM(AL165:AL165)</f>
        <v>0</v>
      </c>
      <c r="AM166" s="312"/>
      <c r="AN166" s="95" t="s">
        <v>143</v>
      </c>
      <c r="AO166" s="170" t="s">
        <v>20</v>
      </c>
      <c r="AP166" s="233"/>
      <c r="AQ166" s="171"/>
      <c r="AR166" s="170" t="s">
        <v>143</v>
      </c>
      <c r="AS166" s="171"/>
      <c r="AT166" s="170">
        <f>SUM(AT165:AT165)</f>
        <v>0</v>
      </c>
      <c r="AU166" s="171"/>
      <c r="AV166" s="170">
        <f>SUM(AV165:AV165)</f>
        <v>0</v>
      </c>
      <c r="AW166" s="171"/>
      <c r="AX166" s="170" t="s">
        <v>143</v>
      </c>
      <c r="AY166" s="171"/>
      <c r="AZ166" s="170" t="s">
        <v>20</v>
      </c>
      <c r="BA166" s="171"/>
      <c r="BB166" s="288" t="s">
        <v>143</v>
      </c>
      <c r="BC166" s="288"/>
      <c r="BD166" s="145">
        <f>SUM(BD165:BD165)</f>
        <v>0</v>
      </c>
      <c r="BE166" s="146"/>
      <c r="BF166" s="145">
        <f>SUM(BF165:BF165)</f>
        <v>0</v>
      </c>
      <c r="BG166" s="172"/>
      <c r="BH166" s="146"/>
      <c r="BI166" s="4" t="s">
        <v>143</v>
      </c>
      <c r="BJ166" s="145" t="s">
        <v>20</v>
      </c>
      <c r="BK166" s="172"/>
      <c r="BL166" s="146"/>
      <c r="BM166" s="145" t="s">
        <v>143</v>
      </c>
      <c r="BN166" s="146"/>
      <c r="BO166" s="95">
        <f>SUM(BO165:BO165)</f>
        <v>20</v>
      </c>
      <c r="BP166" s="170">
        <f>SUM(BP165:BP165)</f>
        <v>1</v>
      </c>
      <c r="BQ166" s="171"/>
      <c r="BR166" s="170" t="s">
        <v>143</v>
      </c>
      <c r="BS166" s="171"/>
      <c r="BT166" s="170" t="s">
        <v>20</v>
      </c>
      <c r="BU166" s="171"/>
      <c r="BV166" s="95" t="s">
        <v>143</v>
      </c>
      <c r="BW166" s="4">
        <f>SUM(BW165:BW165)</f>
        <v>30</v>
      </c>
      <c r="BX166" s="4">
        <f>SUM(BX165:BX165)</f>
        <v>1</v>
      </c>
      <c r="BY166" s="4" t="s">
        <v>143</v>
      </c>
      <c r="BZ166" s="4" t="s">
        <v>20</v>
      </c>
      <c r="CA166" s="4" t="s">
        <v>143</v>
      </c>
    </row>
    <row r="167" spans="1:79" ht="16.5" customHeight="1">
      <c r="A167" s="202" t="s">
        <v>47</v>
      </c>
      <c r="B167" s="203"/>
      <c r="C167" s="203"/>
      <c r="D167" s="203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203"/>
      <c r="AV167" s="203"/>
      <c r="AW167" s="203"/>
      <c r="AX167" s="203"/>
      <c r="AY167" s="203"/>
      <c r="AZ167" s="203"/>
      <c r="BA167" s="203"/>
      <c r="BB167" s="203"/>
      <c r="BC167" s="203"/>
      <c r="BD167" s="203"/>
      <c r="BE167" s="203"/>
      <c r="BF167" s="203"/>
      <c r="BG167" s="203"/>
      <c r="BH167" s="203"/>
      <c r="BI167" s="203"/>
      <c r="BJ167" s="203"/>
      <c r="BK167" s="203"/>
      <c r="BL167" s="203"/>
      <c r="BM167" s="203"/>
      <c r="BN167" s="203"/>
      <c r="BO167" s="203"/>
      <c r="BP167" s="203"/>
      <c r="BQ167" s="203"/>
      <c r="BR167" s="203"/>
      <c r="BS167" s="203"/>
      <c r="BT167" s="203"/>
      <c r="BU167" s="203"/>
      <c r="BV167" s="203"/>
      <c r="BW167" s="203"/>
      <c r="BX167" s="203"/>
      <c r="BY167" s="203"/>
      <c r="BZ167" s="203"/>
      <c r="CA167" s="204"/>
    </row>
    <row r="168" spans="1:79" ht="39.6" customHeight="1">
      <c r="A168" s="2">
        <v>54</v>
      </c>
      <c r="B168" s="12" t="s">
        <v>109</v>
      </c>
      <c r="C168" s="280" t="s">
        <v>85</v>
      </c>
      <c r="D168" s="281"/>
      <c r="E168" s="3" t="s">
        <v>68</v>
      </c>
      <c r="F168" s="1">
        <f>H168+R168+Z168+AI168+AT168+BD168+BO168+BW168</f>
        <v>80</v>
      </c>
      <c r="G168" s="25">
        <f>K168+T168+AB168+AL168+AV168+BF168+BP168+BX168</f>
        <v>4</v>
      </c>
      <c r="H168" s="126">
        <v>0</v>
      </c>
      <c r="I168" s="128"/>
      <c r="J168" s="127"/>
      <c r="K168" s="126">
        <v>0</v>
      </c>
      <c r="L168" s="127"/>
      <c r="M168" s="74">
        <v>0</v>
      </c>
      <c r="N168" s="126">
        <v>0</v>
      </c>
      <c r="O168" s="128"/>
      <c r="P168" s="127"/>
      <c r="Q168" s="74">
        <v>0</v>
      </c>
      <c r="R168" s="126">
        <v>0</v>
      </c>
      <c r="S168" s="127"/>
      <c r="T168" s="126">
        <v>0</v>
      </c>
      <c r="U168" s="127"/>
      <c r="V168" s="126" t="s">
        <v>9</v>
      </c>
      <c r="W168" s="127"/>
      <c r="X168" s="74">
        <v>0</v>
      </c>
      <c r="Y168" s="74" t="s">
        <v>9</v>
      </c>
      <c r="Z168" s="139">
        <v>0</v>
      </c>
      <c r="AA168" s="140"/>
      <c r="AB168" s="139">
        <v>0</v>
      </c>
      <c r="AC168" s="140"/>
      <c r="AD168" s="139">
        <v>0</v>
      </c>
      <c r="AE168" s="140"/>
      <c r="AF168" s="1">
        <v>0</v>
      </c>
      <c r="AG168" s="139" t="s">
        <v>13</v>
      </c>
      <c r="AH168" s="140"/>
      <c r="AI168" s="126">
        <v>0</v>
      </c>
      <c r="AJ168" s="128"/>
      <c r="AK168" s="127"/>
      <c r="AL168" s="126">
        <v>0</v>
      </c>
      <c r="AM168" s="127"/>
      <c r="AN168" s="74">
        <v>0</v>
      </c>
      <c r="AO168" s="126">
        <v>0</v>
      </c>
      <c r="AP168" s="128"/>
      <c r="AQ168" s="127"/>
      <c r="AR168" s="126" t="s">
        <v>9</v>
      </c>
      <c r="AS168" s="127"/>
      <c r="AT168" s="126">
        <v>0</v>
      </c>
      <c r="AU168" s="127"/>
      <c r="AV168" s="126">
        <v>0</v>
      </c>
      <c r="AW168" s="127"/>
      <c r="AX168" s="126" t="s">
        <v>9</v>
      </c>
      <c r="AY168" s="127"/>
      <c r="AZ168" s="126">
        <v>0</v>
      </c>
      <c r="BA168" s="127"/>
      <c r="BB168" s="241" t="s">
        <v>9</v>
      </c>
      <c r="BC168" s="241"/>
      <c r="BD168" s="139">
        <v>0</v>
      </c>
      <c r="BE168" s="140"/>
      <c r="BF168" s="139">
        <v>0</v>
      </c>
      <c r="BG168" s="173"/>
      <c r="BH168" s="140"/>
      <c r="BI168" s="1">
        <v>0</v>
      </c>
      <c r="BJ168" s="139">
        <v>0</v>
      </c>
      <c r="BK168" s="173"/>
      <c r="BL168" s="140"/>
      <c r="BM168" s="139">
        <v>0</v>
      </c>
      <c r="BN168" s="140"/>
      <c r="BO168" s="74">
        <v>40</v>
      </c>
      <c r="BP168" s="126">
        <v>2</v>
      </c>
      <c r="BQ168" s="127"/>
      <c r="BR168" s="126" t="s">
        <v>1</v>
      </c>
      <c r="BS168" s="127"/>
      <c r="BT168" s="126">
        <v>8</v>
      </c>
      <c r="BU168" s="127"/>
      <c r="BV168" s="74" t="s">
        <v>13</v>
      </c>
      <c r="BW168" s="1">
        <v>40</v>
      </c>
      <c r="BX168" s="1">
        <v>2</v>
      </c>
      <c r="BY168" s="1" t="s">
        <v>1</v>
      </c>
      <c r="BZ168" s="1">
        <v>8</v>
      </c>
      <c r="CA168" s="1" t="s">
        <v>7</v>
      </c>
    </row>
    <row r="169" spans="1:79" ht="33" customHeight="1">
      <c r="A169" s="7">
        <v>55</v>
      </c>
      <c r="B169" s="97" t="s">
        <v>109</v>
      </c>
      <c r="C169" s="319" t="s">
        <v>89</v>
      </c>
      <c r="D169" s="320"/>
      <c r="E169" s="11" t="s">
        <v>55</v>
      </c>
      <c r="F169" s="1">
        <f>H169+R169+Z169+AI169+AT169+BD169+BO169+BW169</f>
        <v>100</v>
      </c>
      <c r="G169" s="25">
        <f>K169+T169+AB169+AL169+AV169+BF169+BP169+BX169</f>
        <v>3.5</v>
      </c>
      <c r="H169" s="126">
        <v>0</v>
      </c>
      <c r="I169" s="128"/>
      <c r="J169" s="127"/>
      <c r="K169" s="126">
        <v>0</v>
      </c>
      <c r="L169" s="127"/>
      <c r="M169" s="74" t="s">
        <v>9</v>
      </c>
      <c r="N169" s="126">
        <v>0</v>
      </c>
      <c r="O169" s="128"/>
      <c r="P169" s="127"/>
      <c r="Q169" s="74" t="s">
        <v>9</v>
      </c>
      <c r="R169" s="126">
        <v>0</v>
      </c>
      <c r="S169" s="127"/>
      <c r="T169" s="126">
        <v>0</v>
      </c>
      <c r="U169" s="127"/>
      <c r="V169" s="126" t="s">
        <v>9</v>
      </c>
      <c r="W169" s="127"/>
      <c r="X169" s="74">
        <v>0</v>
      </c>
      <c r="Y169" s="74" t="s">
        <v>9</v>
      </c>
      <c r="Z169" s="139">
        <v>0</v>
      </c>
      <c r="AA169" s="140"/>
      <c r="AB169" s="139">
        <v>0</v>
      </c>
      <c r="AC169" s="140"/>
      <c r="AD169" s="139" t="s">
        <v>9</v>
      </c>
      <c r="AE169" s="140"/>
      <c r="AF169" s="1">
        <v>0</v>
      </c>
      <c r="AG169" s="139" t="s">
        <v>9</v>
      </c>
      <c r="AH169" s="140"/>
      <c r="AI169" s="126">
        <v>0</v>
      </c>
      <c r="AJ169" s="128"/>
      <c r="AK169" s="127"/>
      <c r="AL169" s="126">
        <v>0</v>
      </c>
      <c r="AM169" s="127"/>
      <c r="AN169" s="74" t="s">
        <v>9</v>
      </c>
      <c r="AO169" s="126">
        <v>0</v>
      </c>
      <c r="AP169" s="128"/>
      <c r="AQ169" s="127"/>
      <c r="AR169" s="126" t="s">
        <v>9</v>
      </c>
      <c r="AS169" s="127"/>
      <c r="AT169" s="126">
        <v>0</v>
      </c>
      <c r="AU169" s="127"/>
      <c r="AV169" s="126">
        <v>0</v>
      </c>
      <c r="AW169" s="127"/>
      <c r="AX169" s="126" t="s">
        <v>9</v>
      </c>
      <c r="AY169" s="127"/>
      <c r="AZ169" s="126">
        <v>0</v>
      </c>
      <c r="BA169" s="127"/>
      <c r="BB169" s="241" t="s">
        <v>9</v>
      </c>
      <c r="BC169" s="241"/>
      <c r="BD169" s="139">
        <v>0</v>
      </c>
      <c r="BE169" s="140"/>
      <c r="BF169" s="139">
        <v>0</v>
      </c>
      <c r="BG169" s="173"/>
      <c r="BH169" s="140"/>
      <c r="BI169" s="1" t="s">
        <v>9</v>
      </c>
      <c r="BJ169" s="139">
        <v>0</v>
      </c>
      <c r="BK169" s="173"/>
      <c r="BL169" s="140"/>
      <c r="BM169" s="139" t="s">
        <v>9</v>
      </c>
      <c r="BN169" s="140"/>
      <c r="BO169" s="74">
        <v>0</v>
      </c>
      <c r="BP169" s="126">
        <v>0</v>
      </c>
      <c r="BQ169" s="127"/>
      <c r="BR169" s="126" t="s">
        <v>9</v>
      </c>
      <c r="BS169" s="127"/>
      <c r="BT169" s="126">
        <v>0</v>
      </c>
      <c r="BU169" s="127"/>
      <c r="BV169" s="74" t="s">
        <v>9</v>
      </c>
      <c r="BW169" s="1">
        <v>100</v>
      </c>
      <c r="BX169" s="1">
        <v>3.5</v>
      </c>
      <c r="BY169" s="1" t="s">
        <v>1</v>
      </c>
      <c r="BZ169" s="1">
        <v>4</v>
      </c>
      <c r="CA169" s="1" t="s">
        <v>7</v>
      </c>
    </row>
    <row r="170" spans="1:79" ht="36.75" customHeight="1">
      <c r="A170" s="101">
        <v>56</v>
      </c>
      <c r="B170" s="98" t="s">
        <v>109</v>
      </c>
      <c r="C170" s="164" t="s">
        <v>93</v>
      </c>
      <c r="D170" s="165"/>
      <c r="E170" s="91" t="s">
        <v>67</v>
      </c>
      <c r="F170" s="1">
        <f>H170+R170+Z170+AI170+AT170+BD170+BO170+BW170</f>
        <v>80</v>
      </c>
      <c r="G170" s="25">
        <f>K170+T170+AB170+AL170+AV170+BF170+BP170+BX170</f>
        <v>3</v>
      </c>
      <c r="H170" s="126">
        <v>0</v>
      </c>
      <c r="I170" s="128"/>
      <c r="J170" s="127"/>
      <c r="K170" s="74">
        <v>0</v>
      </c>
      <c r="L170" s="74">
        <f>SUM(K170)</f>
        <v>0</v>
      </c>
      <c r="M170" s="74" t="s">
        <v>9</v>
      </c>
      <c r="N170" s="126">
        <v>0</v>
      </c>
      <c r="O170" s="128"/>
      <c r="P170" s="127"/>
      <c r="Q170" s="74" t="s">
        <v>9</v>
      </c>
      <c r="R170" s="126">
        <v>0</v>
      </c>
      <c r="S170" s="127"/>
      <c r="T170" s="126">
        <v>0</v>
      </c>
      <c r="U170" s="127"/>
      <c r="V170" s="126" t="s">
        <v>9</v>
      </c>
      <c r="W170" s="127"/>
      <c r="X170" s="74">
        <v>0</v>
      </c>
      <c r="Y170" s="74">
        <v>0</v>
      </c>
      <c r="Z170" s="139">
        <v>0</v>
      </c>
      <c r="AA170" s="140"/>
      <c r="AB170" s="139">
        <v>0</v>
      </c>
      <c r="AC170" s="140"/>
      <c r="AD170" s="139" t="s">
        <v>9</v>
      </c>
      <c r="AE170" s="140"/>
      <c r="AF170" s="1">
        <v>0</v>
      </c>
      <c r="AG170" s="53"/>
      <c r="AH170" s="54" t="s">
        <v>9</v>
      </c>
      <c r="AI170" s="126">
        <v>0</v>
      </c>
      <c r="AJ170" s="128"/>
      <c r="AK170" s="127"/>
      <c r="AL170" s="126">
        <v>0</v>
      </c>
      <c r="AM170" s="127"/>
      <c r="AN170" s="74" t="s">
        <v>9</v>
      </c>
      <c r="AO170" s="74"/>
      <c r="AP170" s="126">
        <v>0</v>
      </c>
      <c r="AQ170" s="127"/>
      <c r="AR170" s="126" t="s">
        <v>9</v>
      </c>
      <c r="AS170" s="127"/>
      <c r="AT170" s="126">
        <v>0</v>
      </c>
      <c r="AU170" s="127"/>
      <c r="AV170" s="126">
        <v>0</v>
      </c>
      <c r="AW170" s="127"/>
      <c r="AX170" s="126" t="s">
        <v>9</v>
      </c>
      <c r="AY170" s="127"/>
      <c r="AZ170" s="126">
        <v>0</v>
      </c>
      <c r="BA170" s="127"/>
      <c r="BB170" s="126" t="s">
        <v>9</v>
      </c>
      <c r="BC170" s="127"/>
      <c r="BD170" s="139">
        <v>0</v>
      </c>
      <c r="BE170" s="140"/>
      <c r="BF170" s="1"/>
      <c r="BG170" s="139">
        <v>0</v>
      </c>
      <c r="BH170" s="140"/>
      <c r="BI170" s="1" t="s">
        <v>9</v>
      </c>
      <c r="BJ170" s="139">
        <v>0</v>
      </c>
      <c r="BK170" s="173"/>
      <c r="BL170" s="140"/>
      <c r="BM170" s="139" t="s">
        <v>9</v>
      </c>
      <c r="BN170" s="140"/>
      <c r="BO170" s="74">
        <v>0</v>
      </c>
      <c r="BP170" s="126">
        <v>0</v>
      </c>
      <c r="BQ170" s="127"/>
      <c r="BR170" s="74"/>
      <c r="BS170" s="74" t="s">
        <v>1</v>
      </c>
      <c r="BT170" s="124">
        <v>0</v>
      </c>
      <c r="BU170" s="125"/>
      <c r="BV170" s="74">
        <v>0</v>
      </c>
      <c r="BW170" s="1">
        <v>80</v>
      </c>
      <c r="BX170" s="1">
        <v>3</v>
      </c>
      <c r="BY170" s="1" t="s">
        <v>1</v>
      </c>
      <c r="BZ170" s="23">
        <v>8</v>
      </c>
      <c r="CA170" s="1" t="s">
        <v>7</v>
      </c>
    </row>
    <row r="171" spans="1:79" ht="33" customHeight="1">
      <c r="A171" s="182">
        <v>57</v>
      </c>
      <c r="B171" s="188" t="s">
        <v>109</v>
      </c>
      <c r="C171" s="207" t="s">
        <v>95</v>
      </c>
      <c r="D171" s="208"/>
      <c r="E171" s="91" t="s">
        <v>83</v>
      </c>
      <c r="F171" s="321">
        <f>H171+H172+R171+R172+Z171+Z172+AJ171+AI172+AT171+AT172+BD171+BO171+BO172+BW171+BW172</f>
        <v>180</v>
      </c>
      <c r="G171" s="120">
        <f>K171+K172+T171+T172+AB171+AB172+AL171+AL172+AV171+AV172+BF171+BP171+BP172+BX171+BX172</f>
        <v>6</v>
      </c>
      <c r="H171" s="126">
        <v>0</v>
      </c>
      <c r="I171" s="128"/>
      <c r="J171" s="127"/>
      <c r="K171" s="211">
        <v>1</v>
      </c>
      <c r="L171" s="213"/>
      <c r="M171" s="226" t="s">
        <v>8</v>
      </c>
      <c r="N171" s="211">
        <v>300</v>
      </c>
      <c r="O171" s="212"/>
      <c r="P171" s="213"/>
      <c r="Q171" s="226" t="s">
        <v>13</v>
      </c>
      <c r="R171" s="126">
        <v>0</v>
      </c>
      <c r="S171" s="127"/>
      <c r="T171" s="126">
        <v>0</v>
      </c>
      <c r="U171" s="127"/>
      <c r="V171" s="126" t="s">
        <v>9</v>
      </c>
      <c r="W171" s="127"/>
      <c r="X171" s="74">
        <v>0</v>
      </c>
      <c r="Y171" s="74" t="s">
        <v>9</v>
      </c>
      <c r="Z171" s="139">
        <v>5</v>
      </c>
      <c r="AA171" s="140"/>
      <c r="AB171" s="139">
        <v>0.5</v>
      </c>
      <c r="AC171" s="140"/>
      <c r="AD171" s="369" t="s">
        <v>1</v>
      </c>
      <c r="AE171" s="54"/>
      <c r="AF171" s="1">
        <v>8</v>
      </c>
      <c r="AG171" s="139" t="s">
        <v>13</v>
      </c>
      <c r="AH171" s="140"/>
      <c r="AI171" s="126">
        <v>0</v>
      </c>
      <c r="AJ171" s="128"/>
      <c r="AK171" s="127"/>
      <c r="AL171" s="126">
        <v>0</v>
      </c>
      <c r="AM171" s="127"/>
      <c r="AN171" s="74" t="s">
        <v>9</v>
      </c>
      <c r="AO171" s="126">
        <v>0</v>
      </c>
      <c r="AP171" s="128"/>
      <c r="AQ171" s="127"/>
      <c r="AR171" s="126" t="s">
        <v>9</v>
      </c>
      <c r="AS171" s="127"/>
      <c r="AT171" s="126">
        <v>0</v>
      </c>
      <c r="AU171" s="127"/>
      <c r="AV171" s="126">
        <v>0</v>
      </c>
      <c r="AW171" s="127"/>
      <c r="AX171" s="126" t="s">
        <v>9</v>
      </c>
      <c r="AY171" s="127"/>
      <c r="AZ171" s="126">
        <v>0</v>
      </c>
      <c r="BA171" s="127"/>
      <c r="BB171" s="241" t="s">
        <v>9</v>
      </c>
      <c r="BC171" s="241"/>
      <c r="BD171" s="369">
        <v>20</v>
      </c>
      <c r="BE171" s="370"/>
      <c r="BF171" s="53"/>
      <c r="BG171" s="199" t="s">
        <v>1</v>
      </c>
      <c r="BH171" s="54"/>
      <c r="BI171" s="122" t="s">
        <v>8</v>
      </c>
      <c r="BJ171" s="166">
        <v>300</v>
      </c>
      <c r="BK171" s="199"/>
      <c r="BL171" s="167"/>
      <c r="BM171" s="166" t="s">
        <v>13</v>
      </c>
      <c r="BN171" s="167"/>
      <c r="BO171" s="74">
        <v>0</v>
      </c>
      <c r="BP171" s="126">
        <v>0</v>
      </c>
      <c r="BQ171" s="127"/>
      <c r="BR171" s="126"/>
      <c r="BS171" s="127"/>
      <c r="BT171" s="124">
        <v>0</v>
      </c>
      <c r="BU171" s="125"/>
      <c r="BV171" s="74"/>
      <c r="BW171" s="1"/>
      <c r="BX171" s="1">
        <v>0</v>
      </c>
      <c r="BY171" s="1"/>
      <c r="BZ171" s="23">
        <v>0</v>
      </c>
      <c r="CA171" s="1"/>
    </row>
    <row r="172" spans="1:79" ht="30.6" customHeight="1">
      <c r="A172" s="183"/>
      <c r="B172" s="189"/>
      <c r="C172" s="209"/>
      <c r="D172" s="210"/>
      <c r="E172" s="92" t="s">
        <v>59</v>
      </c>
      <c r="F172" s="322"/>
      <c r="G172" s="121"/>
      <c r="H172" s="126">
        <v>30</v>
      </c>
      <c r="I172" s="128"/>
      <c r="J172" s="127"/>
      <c r="K172" s="214"/>
      <c r="L172" s="216"/>
      <c r="M172" s="227"/>
      <c r="N172" s="214"/>
      <c r="O172" s="215"/>
      <c r="P172" s="216"/>
      <c r="Q172" s="227"/>
      <c r="R172" s="126">
        <v>0</v>
      </c>
      <c r="S172" s="127"/>
      <c r="T172" s="126">
        <v>0</v>
      </c>
      <c r="U172" s="127"/>
      <c r="V172" s="126">
        <f>-Y172-T172</f>
        <v>0</v>
      </c>
      <c r="W172" s="127"/>
      <c r="X172" s="74">
        <v>0</v>
      </c>
      <c r="Y172" s="74"/>
      <c r="Z172" s="190">
        <v>5</v>
      </c>
      <c r="AA172" s="140"/>
      <c r="AB172" s="190">
        <v>0.5</v>
      </c>
      <c r="AC172" s="140"/>
      <c r="AD172" s="371"/>
      <c r="AE172" s="54"/>
      <c r="AF172" s="33">
        <v>8</v>
      </c>
      <c r="AG172" s="190" t="s">
        <v>13</v>
      </c>
      <c r="AH172" s="140"/>
      <c r="AI172" s="126">
        <v>0</v>
      </c>
      <c r="AJ172" s="128"/>
      <c r="AK172" s="127"/>
      <c r="AL172" s="126"/>
      <c r="AM172" s="127"/>
      <c r="AN172" s="74"/>
      <c r="AO172" s="126">
        <v>0</v>
      </c>
      <c r="AP172" s="128"/>
      <c r="AQ172" s="127"/>
      <c r="AR172" s="126"/>
      <c r="AS172" s="127"/>
      <c r="AT172" s="126">
        <v>0</v>
      </c>
      <c r="AU172" s="127"/>
      <c r="AV172" s="126">
        <v>0</v>
      </c>
      <c r="AW172" s="127"/>
      <c r="AX172" s="126"/>
      <c r="AY172" s="127"/>
      <c r="AZ172" s="126">
        <v>0</v>
      </c>
      <c r="BA172" s="127"/>
      <c r="BB172" s="241"/>
      <c r="BC172" s="241"/>
      <c r="BD172" s="371"/>
      <c r="BE172" s="372"/>
      <c r="BF172" s="53" t="s">
        <v>11</v>
      </c>
      <c r="BG172" s="223"/>
      <c r="BH172" s="54"/>
      <c r="BI172" s="123"/>
      <c r="BJ172" s="168"/>
      <c r="BK172" s="223"/>
      <c r="BL172" s="169"/>
      <c r="BM172" s="168"/>
      <c r="BN172" s="169"/>
      <c r="BO172" s="74">
        <v>60</v>
      </c>
      <c r="BP172" s="126">
        <v>2</v>
      </c>
      <c r="BQ172" s="127"/>
      <c r="BR172" s="126" t="s">
        <v>1</v>
      </c>
      <c r="BS172" s="127"/>
      <c r="BT172" s="124">
        <v>8</v>
      </c>
      <c r="BU172" s="125"/>
      <c r="BV172" s="74" t="s">
        <v>13</v>
      </c>
      <c r="BW172" s="1">
        <v>60</v>
      </c>
      <c r="BX172" s="1">
        <v>2</v>
      </c>
      <c r="BY172" s="1" t="s">
        <v>1</v>
      </c>
      <c r="BZ172" s="23">
        <v>8</v>
      </c>
      <c r="CA172" s="1" t="s">
        <v>7</v>
      </c>
    </row>
    <row r="173" spans="1:79" ht="26.25" customHeight="1">
      <c r="A173" s="182">
        <v>58</v>
      </c>
      <c r="B173" s="188" t="s">
        <v>109</v>
      </c>
      <c r="C173" s="207" t="s">
        <v>159</v>
      </c>
      <c r="D173" s="208"/>
      <c r="E173" s="364" t="s">
        <v>53</v>
      </c>
      <c r="F173" s="321">
        <f>H173+H174+R173+R174+Z173+Z174+AJ173+AI174+AT173+AT174+BD173+BO173+BO174+BW173+BW174</f>
        <v>140</v>
      </c>
      <c r="G173" s="120">
        <f>K173+K174+T173+T174+AB173+AB174+AL173+AL174+AV173+AV174+BF173+BP173+BP174+BX173+BX174</f>
        <v>6</v>
      </c>
      <c r="H173" s="211">
        <v>30</v>
      </c>
      <c r="I173" s="212"/>
      <c r="J173" s="213"/>
      <c r="K173" s="211">
        <v>1.5</v>
      </c>
      <c r="L173" s="213"/>
      <c r="M173" s="226" t="s">
        <v>8</v>
      </c>
      <c r="N173" s="211">
        <v>300</v>
      </c>
      <c r="O173" s="212"/>
      <c r="P173" s="213"/>
      <c r="Q173" s="226" t="s">
        <v>13</v>
      </c>
      <c r="R173" s="211">
        <v>0</v>
      </c>
      <c r="S173" s="213"/>
      <c r="T173" s="211">
        <v>0</v>
      </c>
      <c r="U173" s="213"/>
      <c r="V173" s="211" t="s">
        <v>9</v>
      </c>
      <c r="W173" s="213"/>
      <c r="X173" s="226">
        <v>0</v>
      </c>
      <c r="Y173" s="226" t="s">
        <v>9</v>
      </c>
      <c r="Z173" s="166">
        <v>5</v>
      </c>
      <c r="AA173" s="167"/>
      <c r="AB173" s="166">
        <v>0.5</v>
      </c>
      <c r="AC173" s="167"/>
      <c r="AD173" s="166" t="s">
        <v>1</v>
      </c>
      <c r="AE173" s="167"/>
      <c r="AF173" s="122">
        <v>8</v>
      </c>
      <c r="AG173" s="166" t="s">
        <v>13</v>
      </c>
      <c r="AH173" s="167"/>
      <c r="AI173" s="211">
        <v>0</v>
      </c>
      <c r="AJ173" s="212"/>
      <c r="AK173" s="213"/>
      <c r="AL173" s="211">
        <v>0</v>
      </c>
      <c r="AM173" s="213"/>
      <c r="AN173" s="226" t="s">
        <v>9</v>
      </c>
      <c r="AO173" s="211">
        <v>0</v>
      </c>
      <c r="AP173" s="212"/>
      <c r="AQ173" s="213"/>
      <c r="AR173" s="211" t="s">
        <v>9</v>
      </c>
      <c r="AS173" s="213"/>
      <c r="AT173" s="211">
        <v>0</v>
      </c>
      <c r="AU173" s="213"/>
      <c r="AV173" s="211">
        <v>0</v>
      </c>
      <c r="AW173" s="213"/>
      <c r="AX173" s="211" t="s">
        <v>9</v>
      </c>
      <c r="AY173" s="213"/>
      <c r="AZ173" s="211">
        <v>0</v>
      </c>
      <c r="BA173" s="213"/>
      <c r="BB173" s="211" t="s">
        <v>9</v>
      </c>
      <c r="BC173" s="213"/>
      <c r="BD173" s="166">
        <v>25</v>
      </c>
      <c r="BE173" s="167"/>
      <c r="BF173" s="166">
        <v>0</v>
      </c>
      <c r="BG173" s="199"/>
      <c r="BH173" s="167"/>
      <c r="BI173" s="122" t="s">
        <v>8</v>
      </c>
      <c r="BJ173" s="166">
        <v>300</v>
      </c>
      <c r="BK173" s="199"/>
      <c r="BL173" s="167"/>
      <c r="BM173" s="166" t="s">
        <v>13</v>
      </c>
      <c r="BN173" s="167"/>
      <c r="BO173" s="217">
        <v>40</v>
      </c>
      <c r="BP173" s="200">
        <v>2</v>
      </c>
      <c r="BQ173" s="201"/>
      <c r="BR173" s="200" t="s">
        <v>1</v>
      </c>
      <c r="BS173" s="201"/>
      <c r="BT173" s="373">
        <v>8</v>
      </c>
      <c r="BU173" s="374"/>
      <c r="BV173" s="217" t="s">
        <v>13</v>
      </c>
      <c r="BW173" s="122">
        <v>40</v>
      </c>
      <c r="BX173" s="122">
        <v>2</v>
      </c>
      <c r="BY173" s="122" t="s">
        <v>1</v>
      </c>
      <c r="BZ173" s="194">
        <v>8</v>
      </c>
      <c r="CA173" s="122" t="s">
        <v>7</v>
      </c>
    </row>
    <row r="174" spans="1:79" ht="18" customHeight="1">
      <c r="A174" s="183"/>
      <c r="B174" s="189"/>
      <c r="C174" s="209"/>
      <c r="D174" s="210"/>
      <c r="E174" s="365"/>
      <c r="F174" s="322"/>
      <c r="G174" s="121"/>
      <c r="H174" s="214"/>
      <c r="I174" s="215"/>
      <c r="J174" s="216"/>
      <c r="K174" s="214"/>
      <c r="L174" s="216"/>
      <c r="M174" s="227"/>
      <c r="N174" s="214"/>
      <c r="O174" s="215"/>
      <c r="P174" s="216"/>
      <c r="Q174" s="227"/>
      <c r="R174" s="214"/>
      <c r="S174" s="216"/>
      <c r="T174" s="214"/>
      <c r="U174" s="216"/>
      <c r="V174" s="214"/>
      <c r="W174" s="216"/>
      <c r="X174" s="227"/>
      <c r="Y174" s="227"/>
      <c r="Z174" s="168"/>
      <c r="AA174" s="169"/>
      <c r="AB174" s="168"/>
      <c r="AC174" s="169"/>
      <c r="AD174" s="168"/>
      <c r="AE174" s="169"/>
      <c r="AF174" s="123"/>
      <c r="AG174" s="168"/>
      <c r="AH174" s="169"/>
      <c r="AI174" s="214"/>
      <c r="AJ174" s="215"/>
      <c r="AK174" s="216"/>
      <c r="AL174" s="214"/>
      <c r="AM174" s="216"/>
      <c r="AN174" s="227"/>
      <c r="AO174" s="214"/>
      <c r="AP174" s="215"/>
      <c r="AQ174" s="216"/>
      <c r="AR174" s="214"/>
      <c r="AS174" s="216"/>
      <c r="AT174" s="214"/>
      <c r="AU174" s="216"/>
      <c r="AV174" s="214"/>
      <c r="AW174" s="216"/>
      <c r="AX174" s="214"/>
      <c r="AY174" s="216"/>
      <c r="AZ174" s="214"/>
      <c r="BA174" s="216"/>
      <c r="BB174" s="214"/>
      <c r="BC174" s="216"/>
      <c r="BD174" s="168"/>
      <c r="BE174" s="169"/>
      <c r="BF174" s="168"/>
      <c r="BG174" s="223"/>
      <c r="BH174" s="169"/>
      <c r="BI174" s="123"/>
      <c r="BJ174" s="168"/>
      <c r="BK174" s="223"/>
      <c r="BL174" s="169"/>
      <c r="BM174" s="168"/>
      <c r="BN174" s="169"/>
      <c r="BO174" s="218"/>
      <c r="BP174" s="219"/>
      <c r="BQ174" s="220"/>
      <c r="BR174" s="219"/>
      <c r="BS174" s="220"/>
      <c r="BT174" s="375"/>
      <c r="BU174" s="376"/>
      <c r="BV174" s="218"/>
      <c r="BW174" s="123"/>
      <c r="BX174" s="123"/>
      <c r="BY174" s="123"/>
      <c r="BZ174" s="195"/>
      <c r="CA174" s="123"/>
    </row>
    <row r="175" spans="1:79" ht="30" customHeight="1">
      <c r="A175" s="182">
        <v>59</v>
      </c>
      <c r="B175" s="188" t="s">
        <v>109</v>
      </c>
      <c r="C175" s="207" t="s">
        <v>96</v>
      </c>
      <c r="D175" s="208"/>
      <c r="E175" s="364" t="s">
        <v>66</v>
      </c>
      <c r="F175" s="321">
        <f>H175+H176+R175+R176+Z175+Z176+AJ175+AI176+AT175+AT176+BD175+BO175+BO176+BW175+BW176</f>
        <v>60</v>
      </c>
      <c r="G175" s="120">
        <f>K175+K176+T175+T176+AB175+AB176+AL175+AL176+AV175+AV176+BF175+BP175+BP176+BX175+BX176</f>
        <v>2</v>
      </c>
      <c r="H175" s="126">
        <v>30</v>
      </c>
      <c r="I175" s="128"/>
      <c r="J175" s="127"/>
      <c r="K175" s="211">
        <v>1</v>
      </c>
      <c r="L175" s="213"/>
      <c r="M175" s="226" t="s">
        <v>8</v>
      </c>
      <c r="N175" s="211">
        <v>300</v>
      </c>
      <c r="O175" s="212"/>
      <c r="P175" s="213"/>
      <c r="Q175" s="226" t="s">
        <v>13</v>
      </c>
      <c r="R175" s="126">
        <v>0</v>
      </c>
      <c r="S175" s="127"/>
      <c r="T175" s="126">
        <v>0</v>
      </c>
      <c r="U175" s="127"/>
      <c r="V175" s="126" t="s">
        <v>9</v>
      </c>
      <c r="W175" s="127"/>
      <c r="X175" s="74">
        <v>0</v>
      </c>
      <c r="Y175" s="74" t="s">
        <v>9</v>
      </c>
      <c r="Z175" s="139">
        <v>10</v>
      </c>
      <c r="AA175" s="140"/>
      <c r="AB175" s="139">
        <v>1</v>
      </c>
      <c r="AC175" s="140"/>
      <c r="AD175" s="139" t="s">
        <v>1</v>
      </c>
      <c r="AE175" s="140"/>
      <c r="AF175" s="1">
        <v>8</v>
      </c>
      <c r="AG175" s="139" t="s">
        <v>13</v>
      </c>
      <c r="AH175" s="140"/>
      <c r="AI175" s="126">
        <v>0</v>
      </c>
      <c r="AJ175" s="128"/>
      <c r="AK175" s="127"/>
      <c r="AL175" s="126">
        <v>0</v>
      </c>
      <c r="AM175" s="127"/>
      <c r="AN175" s="74" t="s">
        <v>9</v>
      </c>
      <c r="AO175" s="126">
        <v>0</v>
      </c>
      <c r="AP175" s="128"/>
      <c r="AQ175" s="127"/>
      <c r="AR175" s="126" t="s">
        <v>9</v>
      </c>
      <c r="AS175" s="127"/>
      <c r="AT175" s="126">
        <v>0</v>
      </c>
      <c r="AU175" s="127"/>
      <c r="AV175" s="126">
        <v>0</v>
      </c>
      <c r="AW175" s="127"/>
      <c r="AX175" s="126" t="s">
        <v>9</v>
      </c>
      <c r="AY175" s="127"/>
      <c r="AZ175" s="126">
        <v>0</v>
      </c>
      <c r="BA175" s="127"/>
      <c r="BB175" s="126" t="s">
        <v>9</v>
      </c>
      <c r="BC175" s="127"/>
      <c r="BD175" s="166">
        <v>20</v>
      </c>
      <c r="BE175" s="167"/>
      <c r="BF175" s="166">
        <v>0</v>
      </c>
      <c r="BG175" s="199"/>
      <c r="BH175" s="167"/>
      <c r="BI175" s="122" t="s">
        <v>8</v>
      </c>
      <c r="BJ175" s="166">
        <v>300</v>
      </c>
      <c r="BK175" s="199"/>
      <c r="BL175" s="167"/>
      <c r="BM175" s="166" t="s">
        <v>13</v>
      </c>
      <c r="BN175" s="167"/>
      <c r="BO175" s="55">
        <v>0</v>
      </c>
      <c r="BP175" s="205">
        <v>0</v>
      </c>
      <c r="BQ175" s="206"/>
      <c r="BR175" s="205" t="s">
        <v>12</v>
      </c>
      <c r="BS175" s="206"/>
      <c r="BT175" s="205" t="s">
        <v>12</v>
      </c>
      <c r="BU175" s="206"/>
      <c r="BV175" s="55" t="s">
        <v>12</v>
      </c>
      <c r="BW175" s="1">
        <v>0</v>
      </c>
      <c r="BX175" s="1">
        <v>0</v>
      </c>
      <c r="BY175" s="1" t="s">
        <v>9</v>
      </c>
      <c r="BZ175" s="1">
        <v>0</v>
      </c>
      <c r="CA175" s="1" t="s">
        <v>9</v>
      </c>
    </row>
    <row r="176" spans="1:79" ht="19.899999999999999" customHeight="1">
      <c r="A176" s="183"/>
      <c r="B176" s="243"/>
      <c r="C176" s="386"/>
      <c r="D176" s="387"/>
      <c r="E176" s="382"/>
      <c r="F176" s="322"/>
      <c r="G176" s="121"/>
      <c r="H176" s="126"/>
      <c r="I176" s="128"/>
      <c r="J176" s="127"/>
      <c r="K176" s="214"/>
      <c r="L176" s="216"/>
      <c r="M176" s="227"/>
      <c r="N176" s="214"/>
      <c r="O176" s="215"/>
      <c r="P176" s="216"/>
      <c r="Q176" s="227"/>
      <c r="R176" s="126"/>
      <c r="S176" s="127"/>
      <c r="T176" s="126"/>
      <c r="U176" s="127"/>
      <c r="V176" s="126"/>
      <c r="W176" s="127"/>
      <c r="X176" s="74"/>
      <c r="Y176" s="74"/>
      <c r="Z176" s="190"/>
      <c r="AA176" s="191"/>
      <c r="AB176" s="190"/>
      <c r="AC176" s="191"/>
      <c r="AD176" s="190"/>
      <c r="AE176" s="191"/>
      <c r="AF176" s="33"/>
      <c r="AG176" s="190"/>
      <c r="AH176" s="191"/>
      <c r="AI176" s="126"/>
      <c r="AJ176" s="128"/>
      <c r="AK176" s="127"/>
      <c r="AL176" s="126"/>
      <c r="AM176" s="127"/>
      <c r="AN176" s="74"/>
      <c r="AO176" s="126"/>
      <c r="AP176" s="128"/>
      <c r="AQ176" s="127"/>
      <c r="AR176" s="126"/>
      <c r="AS176" s="127"/>
      <c r="AT176" s="126"/>
      <c r="AU176" s="127"/>
      <c r="AV176" s="126"/>
      <c r="AW176" s="127"/>
      <c r="AX176" s="126"/>
      <c r="AY176" s="127"/>
      <c r="AZ176" s="126"/>
      <c r="BA176" s="127"/>
      <c r="BB176" s="126"/>
      <c r="BC176" s="127"/>
      <c r="BD176" s="168"/>
      <c r="BE176" s="169"/>
      <c r="BF176" s="168"/>
      <c r="BG176" s="223"/>
      <c r="BH176" s="169"/>
      <c r="BI176" s="123"/>
      <c r="BJ176" s="168"/>
      <c r="BK176" s="223"/>
      <c r="BL176" s="169"/>
      <c r="BM176" s="168"/>
      <c r="BN176" s="169"/>
      <c r="BO176" s="74"/>
      <c r="BP176" s="126"/>
      <c r="BQ176" s="127"/>
      <c r="BR176" s="126"/>
      <c r="BS176" s="127"/>
      <c r="BT176" s="126"/>
      <c r="BU176" s="127"/>
      <c r="BV176" s="74"/>
      <c r="BW176" s="1"/>
      <c r="BX176" s="1"/>
      <c r="BY176" s="1"/>
      <c r="BZ176" s="1"/>
      <c r="CA176" s="1"/>
    </row>
    <row r="177" spans="1:79" ht="60" customHeight="1">
      <c r="A177" s="22">
        <v>60</v>
      </c>
      <c r="B177" s="20" t="s">
        <v>109</v>
      </c>
      <c r="C177" s="174" t="s">
        <v>168</v>
      </c>
      <c r="D177" s="174"/>
      <c r="E177" s="56" t="s">
        <v>108</v>
      </c>
      <c r="F177" s="57">
        <f>H177+R177+Z177+AI177+AT177+BD177+BO177+BW177</f>
        <v>80</v>
      </c>
      <c r="G177" s="58">
        <f>K177+T177+AB177+AL177+AV177+BF177+BP177+BX177</f>
        <v>3</v>
      </c>
      <c r="H177" s="86"/>
      <c r="I177" s="104">
        <v>0</v>
      </c>
      <c r="J177" s="87"/>
      <c r="K177" s="59">
        <v>0</v>
      </c>
      <c r="L177" s="60"/>
      <c r="M177" s="72"/>
      <c r="N177" s="59">
        <v>0</v>
      </c>
      <c r="O177" s="61"/>
      <c r="P177" s="60"/>
      <c r="Q177" s="72"/>
      <c r="R177" s="86"/>
      <c r="S177" s="87">
        <v>0</v>
      </c>
      <c r="T177" s="86">
        <v>0</v>
      </c>
      <c r="U177" s="87"/>
      <c r="V177" s="86"/>
      <c r="W177" s="87"/>
      <c r="X177" s="105">
        <v>0</v>
      </c>
      <c r="Y177" s="105"/>
      <c r="Z177" s="62"/>
      <c r="AA177" s="63">
        <v>0</v>
      </c>
      <c r="AB177" s="62">
        <v>0</v>
      </c>
      <c r="AC177" s="63"/>
      <c r="AD177" s="62"/>
      <c r="AE177" s="63"/>
      <c r="AF177" s="64">
        <v>0</v>
      </c>
      <c r="AG177" s="62"/>
      <c r="AH177" s="63"/>
      <c r="AI177" s="86"/>
      <c r="AJ177" s="104">
        <v>0</v>
      </c>
      <c r="AK177" s="87"/>
      <c r="AL177" s="86">
        <v>0</v>
      </c>
      <c r="AM177" s="87"/>
      <c r="AN177" s="105"/>
      <c r="AO177" s="86"/>
      <c r="AP177" s="104"/>
      <c r="AQ177" s="87">
        <v>0</v>
      </c>
      <c r="AR177" s="86"/>
      <c r="AS177" s="87"/>
      <c r="AT177" s="86">
        <v>0</v>
      </c>
      <c r="AU177" s="87"/>
      <c r="AV177" s="86">
        <v>0</v>
      </c>
      <c r="AW177" s="87"/>
      <c r="AX177" s="86"/>
      <c r="AY177" s="87"/>
      <c r="AZ177" s="86"/>
      <c r="BA177" s="87">
        <v>0</v>
      </c>
      <c r="BB177" s="86"/>
      <c r="BC177" s="87"/>
      <c r="BD177" s="65">
        <v>0</v>
      </c>
      <c r="BE177" s="57"/>
      <c r="BF177" s="65"/>
      <c r="BG177" s="66">
        <v>0</v>
      </c>
      <c r="BH177" s="57"/>
      <c r="BI177" s="103">
        <v>0</v>
      </c>
      <c r="BJ177" s="65"/>
      <c r="BK177" s="325">
        <v>0</v>
      </c>
      <c r="BL177" s="315"/>
      <c r="BM177" s="65"/>
      <c r="BN177" s="57"/>
      <c r="BO177" s="105">
        <v>0</v>
      </c>
      <c r="BP177" s="86"/>
      <c r="BQ177" s="87">
        <v>0</v>
      </c>
      <c r="BR177" s="86"/>
      <c r="BS177" s="87"/>
      <c r="BT177" s="86">
        <v>0</v>
      </c>
      <c r="BU177" s="87"/>
      <c r="BV177" s="105"/>
      <c r="BW177" s="9">
        <v>80</v>
      </c>
      <c r="BX177" s="9">
        <v>3</v>
      </c>
      <c r="BY177" s="9" t="s">
        <v>1</v>
      </c>
      <c r="BZ177" s="9">
        <v>8</v>
      </c>
      <c r="CA177" s="1" t="s">
        <v>7</v>
      </c>
    </row>
    <row r="178" spans="1:79" ht="24.75" customHeight="1">
      <c r="A178" s="161" t="s">
        <v>29</v>
      </c>
      <c r="B178" s="247"/>
      <c r="C178" s="247"/>
      <c r="D178" s="247"/>
      <c r="E178" s="377"/>
      <c r="F178" s="4">
        <f>SUM(F168:F177)</f>
        <v>720</v>
      </c>
      <c r="G178" s="17">
        <f>SUM(G168:G177)</f>
        <v>27.5</v>
      </c>
      <c r="H178" s="170">
        <f>SUM(H168:H177)</f>
        <v>90</v>
      </c>
      <c r="I178" s="233"/>
      <c r="J178" s="171"/>
      <c r="K178" s="170">
        <f>SUM(K168:K177)</f>
        <v>3.5</v>
      </c>
      <c r="L178" s="171"/>
      <c r="M178" s="95" t="s">
        <v>143</v>
      </c>
      <c r="N178" s="170" t="s">
        <v>20</v>
      </c>
      <c r="O178" s="233"/>
      <c r="P178" s="171"/>
      <c r="Q178" s="95" t="s">
        <v>143</v>
      </c>
      <c r="R178" s="170">
        <f>SUM(R168:R176)</f>
        <v>0</v>
      </c>
      <c r="S178" s="171"/>
      <c r="T178" s="170">
        <f>SUM(T168:T176)</f>
        <v>0</v>
      </c>
      <c r="U178" s="171"/>
      <c r="V178" s="170" t="s">
        <v>143</v>
      </c>
      <c r="W178" s="171"/>
      <c r="X178" s="95" t="s">
        <v>20</v>
      </c>
      <c r="Y178" s="95" t="s">
        <v>143</v>
      </c>
      <c r="Z178" s="145">
        <f>SUM(Z168:Z177)</f>
        <v>25</v>
      </c>
      <c r="AA178" s="146"/>
      <c r="AB178" s="145">
        <f>SUM(AB168:AB177)</f>
        <v>2.5</v>
      </c>
      <c r="AC178" s="146"/>
      <c r="AD178" s="145" t="s">
        <v>143</v>
      </c>
      <c r="AE178" s="146"/>
      <c r="AF178" s="4" t="s">
        <v>20</v>
      </c>
      <c r="AG178" s="145" t="s">
        <v>143</v>
      </c>
      <c r="AH178" s="146"/>
      <c r="AI178" s="170">
        <f>SUM(AI168:AI177)</f>
        <v>0</v>
      </c>
      <c r="AJ178" s="233"/>
      <c r="AK178" s="171"/>
      <c r="AL178" s="170">
        <f>SUM(AL168:AL177)</f>
        <v>0</v>
      </c>
      <c r="AM178" s="171"/>
      <c r="AN178" s="95" t="s">
        <v>143</v>
      </c>
      <c r="AO178" s="170" t="s">
        <v>20</v>
      </c>
      <c r="AP178" s="233"/>
      <c r="AQ178" s="171"/>
      <c r="AR178" s="170" t="s">
        <v>143</v>
      </c>
      <c r="AS178" s="171"/>
      <c r="AT178" s="170">
        <f>SUM(AT168:AT177)</f>
        <v>0</v>
      </c>
      <c r="AU178" s="171"/>
      <c r="AV178" s="170">
        <f>SUM(AV168:AV177)</f>
        <v>0</v>
      </c>
      <c r="AW178" s="171"/>
      <c r="AX178" s="170" t="s">
        <v>143</v>
      </c>
      <c r="AY178" s="171"/>
      <c r="AZ178" s="170" t="s">
        <v>20</v>
      </c>
      <c r="BA178" s="171"/>
      <c r="BB178" s="288" t="s">
        <v>143</v>
      </c>
      <c r="BC178" s="288"/>
      <c r="BD178" s="145">
        <f>SUM(BD168:BD177)</f>
        <v>65</v>
      </c>
      <c r="BE178" s="146"/>
      <c r="BF178" s="145">
        <f>SUM(BF168:BF177)</f>
        <v>0</v>
      </c>
      <c r="BG178" s="172"/>
      <c r="BH178" s="146"/>
      <c r="BI178" s="4" t="s">
        <v>143</v>
      </c>
      <c r="BJ178" s="145" t="s">
        <v>20</v>
      </c>
      <c r="BK178" s="172"/>
      <c r="BL178" s="146"/>
      <c r="BM178" s="145" t="s">
        <v>143</v>
      </c>
      <c r="BN178" s="146"/>
      <c r="BO178" s="95">
        <f>SUM(BO168:BO177)</f>
        <v>140</v>
      </c>
      <c r="BP178" s="170">
        <f>SUM(BP168:BP177)</f>
        <v>6</v>
      </c>
      <c r="BQ178" s="171"/>
      <c r="BR178" s="170" t="s">
        <v>143</v>
      </c>
      <c r="BS178" s="171"/>
      <c r="BT178" s="170" t="s">
        <v>20</v>
      </c>
      <c r="BU178" s="171"/>
      <c r="BV178" s="95" t="s">
        <v>143</v>
      </c>
      <c r="BW178" s="4">
        <f>SUM(BW168:BW177)</f>
        <v>400</v>
      </c>
      <c r="BX178" s="4">
        <f>SUM(BX168:BX177)</f>
        <v>15.5</v>
      </c>
      <c r="BY178" s="4" t="s">
        <v>143</v>
      </c>
      <c r="BZ178" s="4" t="s">
        <v>20</v>
      </c>
      <c r="CA178" s="4" t="s">
        <v>143</v>
      </c>
    </row>
    <row r="179" spans="1:79" ht="14.1" customHeight="1">
      <c r="A179" s="155" t="s">
        <v>160</v>
      </c>
      <c r="B179" s="156"/>
      <c r="C179" s="156"/>
      <c r="D179" s="156"/>
      <c r="E179" s="157"/>
      <c r="F179" s="5">
        <f>F163+F166+F178</f>
        <v>800</v>
      </c>
      <c r="G179" s="18">
        <f>G163+G166+G178</f>
        <v>31.5</v>
      </c>
      <c r="H179" s="153">
        <f>H163+H166+H178</f>
        <v>90</v>
      </c>
      <c r="I179" s="179"/>
      <c r="J179" s="154"/>
      <c r="K179" s="153">
        <f>K163+K166+K178</f>
        <v>3.5</v>
      </c>
      <c r="L179" s="154"/>
      <c r="M179" s="5" t="s">
        <v>143</v>
      </c>
      <c r="N179" s="153" t="s">
        <v>20</v>
      </c>
      <c r="O179" s="179"/>
      <c r="P179" s="154"/>
      <c r="Q179" s="95" t="s">
        <v>143</v>
      </c>
      <c r="R179" s="153">
        <f>R163+R166+R178</f>
        <v>0</v>
      </c>
      <c r="S179" s="154"/>
      <c r="T179" s="153">
        <f>T163+T166+T178</f>
        <v>0</v>
      </c>
      <c r="U179" s="154"/>
      <c r="V179" s="153" t="s">
        <v>143</v>
      </c>
      <c r="W179" s="154"/>
      <c r="X179" s="5" t="s">
        <v>20</v>
      </c>
      <c r="Y179" s="95" t="s">
        <v>143</v>
      </c>
      <c r="Z179" s="153">
        <f>Z163+Z166+Z178</f>
        <v>55</v>
      </c>
      <c r="AA179" s="154"/>
      <c r="AB179" s="153">
        <f>AB163+AB166+AB178</f>
        <v>4.5</v>
      </c>
      <c r="AC179" s="154"/>
      <c r="AD179" s="153" t="s">
        <v>143</v>
      </c>
      <c r="AE179" s="154"/>
      <c r="AF179" s="5" t="s">
        <v>20</v>
      </c>
      <c r="AG179" s="170" t="s">
        <v>143</v>
      </c>
      <c r="AH179" s="171"/>
      <c r="AI179" s="323">
        <f>AI163+AI166+AI178</f>
        <v>0</v>
      </c>
      <c r="AJ179" s="368"/>
      <c r="AK179" s="324"/>
      <c r="AL179" s="323">
        <f>AL163+AL166+AL178</f>
        <v>0</v>
      </c>
      <c r="AM179" s="324"/>
      <c r="AN179" s="5" t="s">
        <v>143</v>
      </c>
      <c r="AO179" s="153" t="s">
        <v>20</v>
      </c>
      <c r="AP179" s="179"/>
      <c r="AQ179" s="154"/>
      <c r="AR179" s="170" t="s">
        <v>143</v>
      </c>
      <c r="AS179" s="171"/>
      <c r="AT179" s="153">
        <f>AT163+AT166+AT178</f>
        <v>0</v>
      </c>
      <c r="AU179" s="154"/>
      <c r="AV179" s="153">
        <f>AV163+AV166+AV178</f>
        <v>0</v>
      </c>
      <c r="AW179" s="154"/>
      <c r="AX179" s="153" t="s">
        <v>143</v>
      </c>
      <c r="AY179" s="154"/>
      <c r="AZ179" s="153" t="s">
        <v>20</v>
      </c>
      <c r="BA179" s="154"/>
      <c r="BB179" s="288" t="s">
        <v>143</v>
      </c>
      <c r="BC179" s="288"/>
      <c r="BD179" s="153">
        <f>BD163+BD166+BD178</f>
        <v>65</v>
      </c>
      <c r="BE179" s="154"/>
      <c r="BF179" s="153">
        <f>BF163+BF166+BF178</f>
        <v>0</v>
      </c>
      <c r="BG179" s="179"/>
      <c r="BH179" s="154"/>
      <c r="BI179" s="5" t="s">
        <v>143</v>
      </c>
      <c r="BJ179" s="153" t="s">
        <v>20</v>
      </c>
      <c r="BK179" s="179"/>
      <c r="BL179" s="154"/>
      <c r="BM179" s="170" t="s">
        <v>143</v>
      </c>
      <c r="BN179" s="171"/>
      <c r="BO179" s="5">
        <f>BO163+BO166+BO178</f>
        <v>160</v>
      </c>
      <c r="BP179" s="153">
        <f>BP163+BP166+BP178</f>
        <v>7</v>
      </c>
      <c r="BQ179" s="154"/>
      <c r="BR179" s="153" t="s">
        <v>143</v>
      </c>
      <c r="BS179" s="154"/>
      <c r="BT179" s="153" t="s">
        <v>20</v>
      </c>
      <c r="BU179" s="154"/>
      <c r="BV179" s="95" t="s">
        <v>143</v>
      </c>
      <c r="BW179" s="5">
        <f>BW163+BW166+BW178</f>
        <v>430</v>
      </c>
      <c r="BX179" s="5">
        <f>BX163+BX166+BX178</f>
        <v>16.5</v>
      </c>
      <c r="BY179" s="5" t="s">
        <v>143</v>
      </c>
      <c r="BZ179" s="5" t="s">
        <v>20</v>
      </c>
      <c r="CA179" s="95" t="s">
        <v>143</v>
      </c>
    </row>
    <row r="180" spans="1:79" ht="11.25" customHeight="1">
      <c r="A180" s="158"/>
      <c r="B180" s="159"/>
      <c r="C180" s="159"/>
      <c r="D180" s="159"/>
      <c r="E180" s="160"/>
      <c r="F180" s="192" t="s">
        <v>44</v>
      </c>
      <c r="G180" s="193"/>
      <c r="H180" s="193"/>
      <c r="I180" s="193"/>
      <c r="J180" s="193"/>
      <c r="K180" s="193"/>
      <c r="L180" s="193"/>
      <c r="M180" s="193"/>
      <c r="N180" s="141">
        <v>2</v>
      </c>
      <c r="O180" s="141"/>
      <c r="P180" s="141"/>
      <c r="Q180" s="142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7"/>
      <c r="AE180" s="107"/>
      <c r="AF180" s="107"/>
      <c r="AG180" s="107"/>
      <c r="AH180" s="107"/>
      <c r="AI180" s="107"/>
      <c r="AJ180" s="107"/>
      <c r="AK180" s="107"/>
      <c r="AL180" s="107"/>
      <c r="AM180" s="107"/>
      <c r="AN180" s="107"/>
      <c r="AO180" s="107"/>
      <c r="AP180" s="107"/>
      <c r="AQ180" s="107"/>
      <c r="AR180" s="107"/>
      <c r="AS180" s="107"/>
      <c r="AT180" s="107"/>
      <c r="AU180" s="107"/>
      <c r="AV180" s="107"/>
      <c r="AW180" s="107"/>
      <c r="AX180" s="107"/>
      <c r="AY180" s="107"/>
      <c r="AZ180" s="107"/>
      <c r="BA180" s="107"/>
      <c r="BB180" s="107"/>
      <c r="BC180" s="107"/>
      <c r="BD180" s="107"/>
      <c r="BE180" s="107"/>
      <c r="BF180" s="107"/>
      <c r="BG180" s="107"/>
      <c r="BH180" s="107"/>
      <c r="BI180" s="107"/>
      <c r="BJ180" s="107"/>
      <c r="BK180" s="107"/>
      <c r="BL180" s="107"/>
      <c r="BM180" s="107"/>
      <c r="BN180" s="107"/>
      <c r="BO180" s="107"/>
      <c r="BP180" s="107"/>
      <c r="BQ180" s="107"/>
      <c r="BR180" s="107"/>
      <c r="BS180" s="107"/>
      <c r="BT180" s="107"/>
      <c r="BU180" s="107"/>
      <c r="BV180" s="107"/>
      <c r="BW180" s="107"/>
      <c r="BX180" s="107"/>
      <c r="BY180" s="107"/>
      <c r="BZ180" s="107"/>
      <c r="CA180" s="107"/>
    </row>
    <row r="181" spans="1:79" s="41" customFormat="1" ht="15.95" customHeight="1">
      <c r="A181" s="38"/>
      <c r="B181" s="38"/>
      <c r="C181" s="38"/>
      <c r="D181" s="38"/>
      <c r="E181" s="38"/>
      <c r="F181" s="39"/>
      <c r="G181" s="40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  <c r="AG181" s="107"/>
      <c r="AH181" s="107"/>
      <c r="AI181" s="107"/>
      <c r="AJ181" s="107"/>
      <c r="AK181" s="107"/>
      <c r="AL181" s="107"/>
      <c r="AM181" s="107"/>
      <c r="AN181" s="107"/>
      <c r="AO181" s="107"/>
      <c r="AP181" s="107"/>
      <c r="AQ181" s="107"/>
      <c r="AR181" s="107"/>
      <c r="AS181" s="107"/>
      <c r="AT181" s="107"/>
      <c r="AU181" s="107"/>
      <c r="AV181" s="107"/>
      <c r="AW181" s="107"/>
      <c r="AX181" s="107"/>
      <c r="AY181" s="107"/>
      <c r="AZ181" s="107"/>
      <c r="BA181" s="107"/>
      <c r="BB181" s="107"/>
      <c r="BC181" s="107"/>
      <c r="BD181" s="107"/>
      <c r="BE181" s="107"/>
      <c r="BF181" s="107"/>
      <c r="BG181" s="107"/>
      <c r="BH181" s="107"/>
      <c r="BI181" s="107"/>
      <c r="BJ181" s="107"/>
      <c r="BK181" s="107"/>
      <c r="BL181" s="107"/>
      <c r="BM181" s="107"/>
      <c r="BN181" s="107"/>
      <c r="BO181" s="107"/>
      <c r="BP181" s="107"/>
      <c r="BQ181" s="107"/>
      <c r="BR181" s="107"/>
      <c r="BS181" s="107"/>
      <c r="BT181" s="107"/>
      <c r="BU181" s="107"/>
      <c r="BV181" s="107"/>
      <c r="BW181" s="107"/>
      <c r="BX181" s="107"/>
      <c r="BY181" s="107"/>
      <c r="BZ181" s="107"/>
      <c r="CA181" s="107"/>
    </row>
    <row r="182" spans="1:79" s="41" customFormat="1" ht="15.95" customHeight="1">
      <c r="A182" s="188" t="s">
        <v>121</v>
      </c>
      <c r="B182" s="98"/>
      <c r="C182" s="254" t="s">
        <v>122</v>
      </c>
      <c r="D182" s="255"/>
      <c r="E182" s="188" t="s">
        <v>123</v>
      </c>
      <c r="F182" s="271" t="s">
        <v>124</v>
      </c>
      <c r="G182" s="272"/>
      <c r="H182" s="273" t="s">
        <v>161</v>
      </c>
      <c r="I182" s="274"/>
      <c r="J182" s="274"/>
      <c r="K182" s="274"/>
      <c r="L182" s="274"/>
      <c r="M182" s="274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  <c r="X182" s="274"/>
      <c r="Y182" s="274"/>
      <c r="Z182" s="274"/>
      <c r="AA182" s="274"/>
      <c r="AB182" s="274"/>
      <c r="AC182" s="274"/>
      <c r="AD182" s="274"/>
      <c r="AE182" s="274"/>
      <c r="AF182" s="274"/>
      <c r="AG182" s="274"/>
      <c r="AH182" s="274"/>
      <c r="AI182" s="274"/>
      <c r="AJ182" s="274"/>
      <c r="AK182" s="274"/>
      <c r="AL182" s="274"/>
      <c r="AM182" s="274"/>
      <c r="AN182" s="274"/>
      <c r="AO182" s="274"/>
      <c r="AP182" s="274"/>
      <c r="AQ182" s="274"/>
      <c r="AR182" s="274"/>
      <c r="AS182" s="274"/>
      <c r="AT182" s="274"/>
      <c r="AU182" s="274"/>
      <c r="AV182" s="274"/>
      <c r="AW182" s="274"/>
      <c r="AX182" s="274"/>
      <c r="AY182" s="274"/>
      <c r="AZ182" s="274"/>
      <c r="BA182" s="274"/>
      <c r="BB182" s="274"/>
      <c r="BC182" s="274"/>
      <c r="BD182" s="274"/>
      <c r="BE182" s="274"/>
      <c r="BF182" s="274"/>
      <c r="BG182" s="274"/>
      <c r="BH182" s="274"/>
      <c r="BI182" s="274"/>
      <c r="BJ182" s="274"/>
      <c r="BK182" s="274"/>
      <c r="BL182" s="274"/>
      <c r="BM182" s="274"/>
      <c r="BN182" s="274"/>
      <c r="BO182" s="274"/>
      <c r="BP182" s="274"/>
      <c r="BQ182" s="274"/>
      <c r="BR182" s="274"/>
      <c r="BS182" s="274"/>
      <c r="BT182" s="274"/>
      <c r="BU182" s="274"/>
      <c r="BV182" s="274"/>
      <c r="BW182" s="274"/>
      <c r="BX182" s="274"/>
      <c r="BY182" s="274"/>
      <c r="BZ182" s="274"/>
      <c r="CA182" s="275"/>
    </row>
    <row r="183" spans="1:79" ht="21" customHeight="1">
      <c r="A183" s="243"/>
      <c r="B183" s="99"/>
      <c r="C183" s="256"/>
      <c r="D183" s="257"/>
      <c r="E183" s="243"/>
      <c r="F183" s="276" t="s">
        <v>43</v>
      </c>
      <c r="G183" s="265" t="s">
        <v>42</v>
      </c>
      <c r="H183" s="229" t="s">
        <v>126</v>
      </c>
      <c r="I183" s="230"/>
      <c r="J183" s="230"/>
      <c r="K183" s="230"/>
      <c r="L183" s="230"/>
      <c r="M183" s="230"/>
      <c r="N183" s="230"/>
      <c r="O183" s="230"/>
      <c r="P183" s="230"/>
      <c r="Q183" s="230"/>
      <c r="R183" s="230"/>
      <c r="S183" s="230"/>
      <c r="T183" s="230"/>
      <c r="U183" s="230"/>
      <c r="V183" s="230"/>
      <c r="W183" s="230"/>
      <c r="X183" s="230"/>
      <c r="Y183" s="230"/>
      <c r="Z183" s="230"/>
      <c r="AA183" s="230"/>
      <c r="AB183" s="230"/>
      <c r="AC183" s="230"/>
      <c r="AD183" s="230"/>
      <c r="AE183" s="230"/>
      <c r="AF183" s="230"/>
      <c r="AG183" s="230"/>
      <c r="AH183" s="230"/>
      <c r="AI183" s="230"/>
      <c r="AJ183" s="230"/>
      <c r="AK183" s="230"/>
      <c r="AL183" s="230"/>
      <c r="AM183" s="230"/>
      <c r="AN183" s="230"/>
      <c r="AO183" s="230"/>
      <c r="AP183" s="230"/>
      <c r="AQ183" s="230"/>
      <c r="AR183" s="230"/>
      <c r="AS183" s="230"/>
      <c r="AT183" s="230"/>
      <c r="AU183" s="230"/>
      <c r="AV183" s="230"/>
      <c r="AW183" s="230"/>
      <c r="AX183" s="230"/>
      <c r="AY183" s="230"/>
      <c r="AZ183" s="230"/>
      <c r="BA183" s="230"/>
      <c r="BB183" s="230"/>
      <c r="BC183" s="230"/>
      <c r="BD183" s="230"/>
      <c r="BE183" s="230"/>
      <c r="BF183" s="230"/>
      <c r="BG183" s="230"/>
      <c r="BH183" s="230"/>
      <c r="BI183" s="230"/>
      <c r="BJ183" s="230"/>
      <c r="BK183" s="230"/>
      <c r="BL183" s="230"/>
      <c r="BM183" s="230"/>
      <c r="BN183" s="231"/>
      <c r="BO183" s="229" t="s">
        <v>127</v>
      </c>
      <c r="BP183" s="230"/>
      <c r="BQ183" s="230"/>
      <c r="BR183" s="230"/>
      <c r="BS183" s="230"/>
      <c r="BT183" s="230"/>
      <c r="BU183" s="230"/>
      <c r="BV183" s="230"/>
      <c r="BW183" s="230"/>
      <c r="BX183" s="230"/>
      <c r="BY183" s="230"/>
      <c r="BZ183" s="230"/>
      <c r="CA183" s="231"/>
    </row>
    <row r="184" spans="1:79" ht="36.75" customHeight="1">
      <c r="A184" s="243"/>
      <c r="B184" s="99"/>
      <c r="C184" s="256"/>
      <c r="D184" s="257"/>
      <c r="E184" s="243"/>
      <c r="F184" s="277"/>
      <c r="G184" s="266"/>
      <c r="H184" s="147" t="s">
        <v>128</v>
      </c>
      <c r="I184" s="148"/>
      <c r="J184" s="148"/>
      <c r="K184" s="148"/>
      <c r="L184" s="148"/>
      <c r="M184" s="148"/>
      <c r="N184" s="148"/>
      <c r="O184" s="148"/>
      <c r="P184" s="148"/>
      <c r="Q184" s="149"/>
      <c r="R184" s="147" t="s">
        <v>129</v>
      </c>
      <c r="S184" s="148"/>
      <c r="T184" s="148"/>
      <c r="U184" s="148"/>
      <c r="V184" s="148"/>
      <c r="W184" s="148"/>
      <c r="X184" s="148"/>
      <c r="Y184" s="149"/>
      <c r="Z184" s="229" t="s">
        <v>130</v>
      </c>
      <c r="AA184" s="230"/>
      <c r="AB184" s="230"/>
      <c r="AC184" s="230"/>
      <c r="AD184" s="230"/>
      <c r="AE184" s="230"/>
      <c r="AF184" s="230"/>
      <c r="AG184" s="230"/>
      <c r="AH184" s="231"/>
      <c r="AI184" s="147" t="s">
        <v>131</v>
      </c>
      <c r="AJ184" s="148"/>
      <c r="AK184" s="148"/>
      <c r="AL184" s="148"/>
      <c r="AM184" s="148"/>
      <c r="AN184" s="148"/>
      <c r="AO184" s="148"/>
      <c r="AP184" s="148"/>
      <c r="AQ184" s="148"/>
      <c r="AR184" s="148"/>
      <c r="AS184" s="149"/>
      <c r="AT184" s="147" t="s">
        <v>132</v>
      </c>
      <c r="AU184" s="148"/>
      <c r="AV184" s="148"/>
      <c r="AW184" s="148"/>
      <c r="AX184" s="148"/>
      <c r="AY184" s="148"/>
      <c r="AZ184" s="148"/>
      <c r="BA184" s="148"/>
      <c r="BB184" s="148"/>
      <c r="BC184" s="149"/>
      <c r="BD184" s="268" t="s">
        <v>171</v>
      </c>
      <c r="BE184" s="269"/>
      <c r="BF184" s="269"/>
      <c r="BG184" s="269"/>
      <c r="BH184" s="269"/>
      <c r="BI184" s="269"/>
      <c r="BJ184" s="269"/>
      <c r="BK184" s="269"/>
      <c r="BL184" s="269"/>
      <c r="BM184" s="269"/>
      <c r="BN184" s="270"/>
      <c r="BO184" s="147" t="s">
        <v>133</v>
      </c>
      <c r="BP184" s="148"/>
      <c r="BQ184" s="148"/>
      <c r="BR184" s="148"/>
      <c r="BS184" s="148"/>
      <c r="BT184" s="148"/>
      <c r="BU184" s="148"/>
      <c r="BV184" s="149"/>
      <c r="BW184" s="229" t="s">
        <v>127</v>
      </c>
      <c r="BX184" s="230"/>
      <c r="BY184" s="230"/>
      <c r="BZ184" s="230"/>
      <c r="CA184" s="231"/>
    </row>
    <row r="185" spans="1:79" ht="18" customHeight="1">
      <c r="A185" s="189"/>
      <c r="B185" s="100"/>
      <c r="C185" s="258"/>
      <c r="D185" s="259"/>
      <c r="E185" s="189"/>
      <c r="F185" s="278"/>
      <c r="G185" s="267"/>
      <c r="H185" s="150" t="s">
        <v>134</v>
      </c>
      <c r="I185" s="152"/>
      <c r="J185" s="151"/>
      <c r="K185" s="150" t="s">
        <v>42</v>
      </c>
      <c r="L185" s="151"/>
      <c r="M185" s="106" t="s">
        <v>135</v>
      </c>
      <c r="N185" s="150" t="s">
        <v>136</v>
      </c>
      <c r="O185" s="152"/>
      <c r="P185" s="151"/>
      <c r="Q185" s="106" t="s">
        <v>137</v>
      </c>
      <c r="R185" s="150" t="s">
        <v>134</v>
      </c>
      <c r="S185" s="151"/>
      <c r="T185" s="150" t="s">
        <v>42</v>
      </c>
      <c r="U185" s="151"/>
      <c r="V185" s="150" t="s">
        <v>135</v>
      </c>
      <c r="W185" s="151"/>
      <c r="X185" s="106" t="s">
        <v>136</v>
      </c>
      <c r="Y185" s="106" t="s">
        <v>137</v>
      </c>
      <c r="Z185" s="143" t="s">
        <v>134</v>
      </c>
      <c r="AA185" s="144"/>
      <c r="AB185" s="143" t="s">
        <v>42</v>
      </c>
      <c r="AC185" s="144"/>
      <c r="AD185" s="143" t="s">
        <v>135</v>
      </c>
      <c r="AE185" s="144"/>
      <c r="AF185" s="28" t="s">
        <v>136</v>
      </c>
      <c r="AG185" s="143" t="s">
        <v>137</v>
      </c>
      <c r="AH185" s="144"/>
      <c r="AI185" s="150" t="s">
        <v>134</v>
      </c>
      <c r="AJ185" s="152"/>
      <c r="AK185" s="151"/>
      <c r="AL185" s="150" t="s">
        <v>42</v>
      </c>
      <c r="AM185" s="151"/>
      <c r="AN185" s="106" t="s">
        <v>135</v>
      </c>
      <c r="AO185" s="150" t="s">
        <v>136</v>
      </c>
      <c r="AP185" s="152"/>
      <c r="AQ185" s="151"/>
      <c r="AR185" s="150" t="s">
        <v>137</v>
      </c>
      <c r="AS185" s="151"/>
      <c r="AT185" s="150" t="s">
        <v>134</v>
      </c>
      <c r="AU185" s="151"/>
      <c r="AV185" s="150" t="s">
        <v>42</v>
      </c>
      <c r="AW185" s="151"/>
      <c r="AX185" s="150" t="s">
        <v>135</v>
      </c>
      <c r="AY185" s="151"/>
      <c r="AZ185" s="150" t="s">
        <v>136</v>
      </c>
      <c r="BA185" s="151"/>
      <c r="BB185" s="232" t="s">
        <v>137</v>
      </c>
      <c r="BC185" s="232"/>
      <c r="BD185" s="143" t="s">
        <v>134</v>
      </c>
      <c r="BE185" s="144"/>
      <c r="BF185" s="143" t="s">
        <v>42</v>
      </c>
      <c r="BG185" s="228"/>
      <c r="BH185" s="144"/>
      <c r="BI185" s="28" t="s">
        <v>135</v>
      </c>
      <c r="BJ185" s="143" t="s">
        <v>136</v>
      </c>
      <c r="BK185" s="228"/>
      <c r="BL185" s="144"/>
      <c r="BM185" s="143" t="s">
        <v>137</v>
      </c>
      <c r="BN185" s="144"/>
      <c r="BO185" s="106" t="s">
        <v>134</v>
      </c>
      <c r="BP185" s="150" t="s">
        <v>42</v>
      </c>
      <c r="BQ185" s="151"/>
      <c r="BR185" s="150" t="s">
        <v>135</v>
      </c>
      <c r="BS185" s="151"/>
      <c r="BT185" s="150" t="s">
        <v>136</v>
      </c>
      <c r="BU185" s="151"/>
      <c r="BV185" s="106" t="s">
        <v>137</v>
      </c>
      <c r="BW185" s="28" t="s">
        <v>134</v>
      </c>
      <c r="BX185" s="28" t="s">
        <v>42</v>
      </c>
      <c r="BY185" s="28" t="s">
        <v>135</v>
      </c>
      <c r="BZ185" s="28" t="s">
        <v>136</v>
      </c>
      <c r="CA185" s="28" t="s">
        <v>137</v>
      </c>
    </row>
    <row r="186" spans="1:79" ht="30" customHeight="1">
      <c r="A186" s="202" t="s">
        <v>46</v>
      </c>
      <c r="B186" s="203"/>
      <c r="C186" s="203"/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203"/>
      <c r="AV186" s="203"/>
      <c r="AW186" s="203"/>
      <c r="AX186" s="203"/>
      <c r="AY186" s="203"/>
      <c r="AZ186" s="203"/>
      <c r="BA186" s="203"/>
      <c r="BB186" s="203"/>
      <c r="BC186" s="203"/>
      <c r="BD186" s="203"/>
      <c r="BE186" s="203"/>
      <c r="BF186" s="203"/>
      <c r="BG186" s="203"/>
      <c r="BH186" s="203"/>
      <c r="BI186" s="203"/>
      <c r="BJ186" s="203"/>
      <c r="BK186" s="203"/>
      <c r="BL186" s="203"/>
      <c r="BM186" s="203"/>
      <c r="BN186" s="203"/>
      <c r="BO186" s="203"/>
      <c r="BP186" s="203"/>
      <c r="BQ186" s="203"/>
      <c r="BR186" s="203"/>
      <c r="BS186" s="203"/>
      <c r="BT186" s="203"/>
      <c r="BU186" s="203"/>
      <c r="BV186" s="203"/>
      <c r="BW186" s="203"/>
      <c r="BX186" s="203"/>
      <c r="BY186" s="203"/>
      <c r="BZ186" s="203"/>
      <c r="CA186" s="204"/>
    </row>
    <row r="187" spans="1:79" ht="35.450000000000003" customHeight="1">
      <c r="A187" s="6">
        <v>61</v>
      </c>
      <c r="B187" s="12" t="s">
        <v>109</v>
      </c>
      <c r="C187" s="280" t="s">
        <v>90</v>
      </c>
      <c r="D187" s="281"/>
      <c r="E187" s="8" t="s">
        <v>54</v>
      </c>
      <c r="F187" s="1">
        <f>H187+R187+Z187+AI187+AT187+BD187+BO187+BW187</f>
        <v>60</v>
      </c>
      <c r="G187" s="25">
        <f>K187+T187+AB187+AL187+AV187+BF187+BP187+BX187</f>
        <v>2</v>
      </c>
      <c r="H187" s="175">
        <v>0</v>
      </c>
      <c r="I187" s="342"/>
      <c r="J187" s="176"/>
      <c r="K187" s="175">
        <v>0</v>
      </c>
      <c r="L187" s="176"/>
      <c r="M187" s="105" t="s">
        <v>39</v>
      </c>
      <c r="N187" s="175">
        <v>0</v>
      </c>
      <c r="O187" s="342"/>
      <c r="P187" s="176"/>
      <c r="Q187" s="105" t="s">
        <v>39</v>
      </c>
      <c r="R187" s="175">
        <v>0</v>
      </c>
      <c r="S187" s="176"/>
      <c r="T187" s="175">
        <v>0</v>
      </c>
      <c r="U187" s="176"/>
      <c r="V187" s="175" t="s">
        <v>39</v>
      </c>
      <c r="W187" s="176"/>
      <c r="X187" s="105">
        <v>0</v>
      </c>
      <c r="Y187" s="105" t="s">
        <v>39</v>
      </c>
      <c r="Z187" s="314">
        <v>0</v>
      </c>
      <c r="AA187" s="315"/>
      <c r="AB187" s="314">
        <v>0</v>
      </c>
      <c r="AC187" s="315"/>
      <c r="AD187" s="314" t="s">
        <v>39</v>
      </c>
      <c r="AE187" s="315"/>
      <c r="AF187" s="9">
        <v>0</v>
      </c>
      <c r="AG187" s="314" t="s">
        <v>39</v>
      </c>
      <c r="AH187" s="315"/>
      <c r="AI187" s="175">
        <v>0</v>
      </c>
      <c r="AJ187" s="342"/>
      <c r="AK187" s="176"/>
      <c r="AL187" s="175">
        <v>0</v>
      </c>
      <c r="AM187" s="176"/>
      <c r="AN187" s="105" t="s">
        <v>39</v>
      </c>
      <c r="AO187" s="175">
        <v>0</v>
      </c>
      <c r="AP187" s="342"/>
      <c r="AQ187" s="176"/>
      <c r="AR187" s="175" t="s">
        <v>39</v>
      </c>
      <c r="AS187" s="176"/>
      <c r="AT187" s="175">
        <v>0</v>
      </c>
      <c r="AU187" s="176"/>
      <c r="AV187" s="175">
        <v>0</v>
      </c>
      <c r="AW187" s="176"/>
      <c r="AX187" s="175" t="s">
        <v>39</v>
      </c>
      <c r="AY187" s="176"/>
      <c r="AZ187" s="175">
        <v>0</v>
      </c>
      <c r="BA187" s="176"/>
      <c r="BB187" s="313" t="s">
        <v>39</v>
      </c>
      <c r="BC187" s="313"/>
      <c r="BD187" s="314">
        <v>0</v>
      </c>
      <c r="BE187" s="315"/>
      <c r="BF187" s="314">
        <v>0</v>
      </c>
      <c r="BG187" s="325"/>
      <c r="BH187" s="315"/>
      <c r="BI187" s="9" t="s">
        <v>39</v>
      </c>
      <c r="BJ187" s="314">
        <v>0</v>
      </c>
      <c r="BK187" s="325"/>
      <c r="BL187" s="315"/>
      <c r="BM187" s="314" t="s">
        <v>39</v>
      </c>
      <c r="BN187" s="315"/>
      <c r="BO187" s="105">
        <v>0</v>
      </c>
      <c r="BP187" s="175">
        <v>0</v>
      </c>
      <c r="BQ187" s="176"/>
      <c r="BR187" s="175" t="s">
        <v>39</v>
      </c>
      <c r="BS187" s="176"/>
      <c r="BT187" s="175">
        <v>0</v>
      </c>
      <c r="BU187" s="176"/>
      <c r="BV187" s="105" t="s">
        <v>39</v>
      </c>
      <c r="BW187" s="9">
        <v>60</v>
      </c>
      <c r="BX187" s="9">
        <v>2</v>
      </c>
      <c r="BY187" s="9" t="s">
        <v>40</v>
      </c>
      <c r="BZ187" s="9">
        <v>4</v>
      </c>
      <c r="CA187" s="9" t="s">
        <v>41</v>
      </c>
    </row>
    <row r="188" spans="1:79" ht="17.25" customHeight="1">
      <c r="A188" s="244" t="s">
        <v>33</v>
      </c>
      <c r="B188" s="245"/>
      <c r="C188" s="245"/>
      <c r="D188" s="245"/>
      <c r="E188" s="246"/>
      <c r="F188" s="4">
        <f>SUM(F187)</f>
        <v>60</v>
      </c>
      <c r="G188" s="17">
        <f>SUM(G187)</f>
        <v>2</v>
      </c>
      <c r="H188" s="170">
        <f>SUM(H187)</f>
        <v>0</v>
      </c>
      <c r="I188" s="233"/>
      <c r="J188" s="171"/>
      <c r="K188" s="170">
        <f>SUM(K187)</f>
        <v>0</v>
      </c>
      <c r="L188" s="171"/>
      <c r="M188" s="95" t="s">
        <v>143</v>
      </c>
      <c r="N188" s="170" t="s">
        <v>20</v>
      </c>
      <c r="O188" s="233"/>
      <c r="P188" s="171"/>
      <c r="Q188" s="95" t="s">
        <v>143</v>
      </c>
      <c r="R188" s="170">
        <f>SUM(R187)</f>
        <v>0</v>
      </c>
      <c r="S188" s="171"/>
      <c r="T188" s="170">
        <f>SUM(T187)</f>
        <v>0</v>
      </c>
      <c r="U188" s="171"/>
      <c r="V188" s="170" t="s">
        <v>143</v>
      </c>
      <c r="W188" s="171"/>
      <c r="X188" s="95" t="s">
        <v>20</v>
      </c>
      <c r="Y188" s="95" t="s">
        <v>143</v>
      </c>
      <c r="Z188" s="145">
        <f>SUM(Z187)</f>
        <v>0</v>
      </c>
      <c r="AA188" s="146"/>
      <c r="AB188" s="234">
        <f>SUM(AB187)</f>
        <v>0</v>
      </c>
      <c r="AC188" s="235"/>
      <c r="AD188" s="145" t="s">
        <v>143</v>
      </c>
      <c r="AE188" s="146"/>
      <c r="AF188" s="34" t="s">
        <v>20</v>
      </c>
      <c r="AG188" s="145" t="s">
        <v>143</v>
      </c>
      <c r="AH188" s="146"/>
      <c r="AI188" s="311">
        <f>SUM(AI187)</f>
        <v>0</v>
      </c>
      <c r="AJ188" s="326"/>
      <c r="AK188" s="312"/>
      <c r="AL188" s="311">
        <f>SUM(AL187)</f>
        <v>0</v>
      </c>
      <c r="AM188" s="312"/>
      <c r="AN188" s="95" t="s">
        <v>143</v>
      </c>
      <c r="AO188" s="170" t="s">
        <v>20</v>
      </c>
      <c r="AP188" s="233"/>
      <c r="AQ188" s="171"/>
      <c r="AR188" s="170" t="s">
        <v>143</v>
      </c>
      <c r="AS188" s="171"/>
      <c r="AT188" s="170">
        <f>SUM(AT187)</f>
        <v>0</v>
      </c>
      <c r="AU188" s="171"/>
      <c r="AV188" s="170">
        <f>SUM(AV187)</f>
        <v>0</v>
      </c>
      <c r="AW188" s="171"/>
      <c r="AX188" s="170" t="s">
        <v>143</v>
      </c>
      <c r="AY188" s="171"/>
      <c r="AZ188" s="170" t="s">
        <v>20</v>
      </c>
      <c r="BA188" s="171"/>
      <c r="BB188" s="288" t="s">
        <v>143</v>
      </c>
      <c r="BC188" s="288"/>
      <c r="BD188" s="145">
        <f>SUM(BD187)</f>
        <v>0</v>
      </c>
      <c r="BE188" s="146"/>
      <c r="BF188" s="145">
        <f>SUM(BF187)</f>
        <v>0</v>
      </c>
      <c r="BG188" s="172"/>
      <c r="BH188" s="146"/>
      <c r="BI188" s="4" t="s">
        <v>143</v>
      </c>
      <c r="BJ188" s="145" t="s">
        <v>20</v>
      </c>
      <c r="BK188" s="172"/>
      <c r="BL188" s="146"/>
      <c r="BM188" s="145" t="s">
        <v>143</v>
      </c>
      <c r="BN188" s="146"/>
      <c r="BO188" s="95">
        <f>SUM(BO187)</f>
        <v>0</v>
      </c>
      <c r="BP188" s="170">
        <f>SUM(BP187)</f>
        <v>0</v>
      </c>
      <c r="BQ188" s="171"/>
      <c r="BR188" s="170" t="s">
        <v>143</v>
      </c>
      <c r="BS188" s="171"/>
      <c r="BT188" s="170" t="s">
        <v>20</v>
      </c>
      <c r="BU188" s="171"/>
      <c r="BV188" s="95" t="s">
        <v>143</v>
      </c>
      <c r="BW188" s="4">
        <f>SUM(BW187)</f>
        <v>60</v>
      </c>
      <c r="BX188" s="4">
        <f>SUM(BX187)</f>
        <v>2</v>
      </c>
      <c r="BY188" s="4" t="s">
        <v>143</v>
      </c>
      <c r="BZ188" s="4" t="s">
        <v>20</v>
      </c>
      <c r="CA188" s="4" t="s">
        <v>143</v>
      </c>
    </row>
    <row r="189" spans="1:79" ht="40.5" customHeight="1">
      <c r="A189" s="202" t="s">
        <v>47</v>
      </c>
      <c r="B189" s="203"/>
      <c r="C189" s="203"/>
      <c r="D189" s="203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203"/>
      <c r="AV189" s="203"/>
      <c r="AW189" s="203"/>
      <c r="AX189" s="203"/>
      <c r="AY189" s="203"/>
      <c r="AZ189" s="203"/>
      <c r="BA189" s="203"/>
      <c r="BB189" s="203"/>
      <c r="BC189" s="203"/>
      <c r="BD189" s="203"/>
      <c r="BE189" s="203"/>
      <c r="BF189" s="203"/>
      <c r="BG189" s="203"/>
      <c r="BH189" s="203"/>
      <c r="BI189" s="203"/>
      <c r="BJ189" s="203"/>
      <c r="BK189" s="203"/>
      <c r="BL189" s="203"/>
      <c r="BM189" s="203"/>
      <c r="BN189" s="203"/>
      <c r="BO189" s="203"/>
      <c r="BP189" s="203"/>
      <c r="BQ189" s="203"/>
      <c r="BR189" s="203"/>
      <c r="BS189" s="203"/>
      <c r="BT189" s="203"/>
      <c r="BU189" s="203"/>
      <c r="BV189" s="203"/>
      <c r="BW189" s="203"/>
      <c r="BX189" s="203"/>
      <c r="BY189" s="203"/>
      <c r="BZ189" s="203"/>
      <c r="CA189" s="204"/>
    </row>
    <row r="190" spans="1:79" ht="27.75" customHeight="1">
      <c r="A190" s="7">
        <v>62</v>
      </c>
      <c r="B190" s="97" t="s">
        <v>109</v>
      </c>
      <c r="C190" s="319" t="s">
        <v>94</v>
      </c>
      <c r="D190" s="320"/>
      <c r="E190" s="3" t="s">
        <v>34</v>
      </c>
      <c r="F190" s="1">
        <f>H190+R190+Z190+AI190+AT190+BD190+BO190+BW190</f>
        <v>0</v>
      </c>
      <c r="G190" s="25">
        <f>K190+T190+AB190+AL190+AV190+BF190+BP190+BX190</f>
        <v>5</v>
      </c>
      <c r="H190" s="126">
        <v>0</v>
      </c>
      <c r="I190" s="128"/>
      <c r="J190" s="127"/>
      <c r="K190" s="126">
        <v>0</v>
      </c>
      <c r="L190" s="127"/>
      <c r="M190" s="74" t="s">
        <v>9</v>
      </c>
      <c r="N190" s="126">
        <v>0</v>
      </c>
      <c r="O190" s="128"/>
      <c r="P190" s="127"/>
      <c r="Q190" s="74" t="s">
        <v>9</v>
      </c>
      <c r="R190" s="126">
        <v>0</v>
      </c>
      <c r="S190" s="127"/>
      <c r="T190" s="126">
        <v>0</v>
      </c>
      <c r="U190" s="127"/>
      <c r="V190" s="126" t="s">
        <v>9</v>
      </c>
      <c r="W190" s="127"/>
      <c r="X190" s="74">
        <v>0</v>
      </c>
      <c r="Y190" s="74" t="s">
        <v>9</v>
      </c>
      <c r="Z190" s="139">
        <v>0</v>
      </c>
      <c r="AA190" s="140"/>
      <c r="AB190" s="139">
        <v>0</v>
      </c>
      <c r="AC190" s="140"/>
      <c r="AD190" s="139" t="s">
        <v>9</v>
      </c>
      <c r="AE190" s="140"/>
      <c r="AF190" s="1">
        <v>0</v>
      </c>
      <c r="AG190" s="139" t="s">
        <v>9</v>
      </c>
      <c r="AH190" s="140"/>
      <c r="AI190" s="126">
        <v>0</v>
      </c>
      <c r="AJ190" s="128"/>
      <c r="AK190" s="127"/>
      <c r="AL190" s="126">
        <v>5</v>
      </c>
      <c r="AM190" s="127"/>
      <c r="AN190" s="74" t="s">
        <v>8</v>
      </c>
      <c r="AO190" s="126">
        <v>0</v>
      </c>
      <c r="AP190" s="128"/>
      <c r="AQ190" s="127"/>
      <c r="AR190" s="126" t="s">
        <v>7</v>
      </c>
      <c r="AS190" s="127"/>
      <c r="AT190" s="126">
        <v>0</v>
      </c>
      <c r="AU190" s="127"/>
      <c r="AV190" s="126">
        <v>0</v>
      </c>
      <c r="AW190" s="127"/>
      <c r="AX190" s="126" t="s">
        <v>9</v>
      </c>
      <c r="AY190" s="127"/>
      <c r="AZ190" s="126">
        <v>0</v>
      </c>
      <c r="BA190" s="127"/>
      <c r="BB190" s="241" t="s">
        <v>9</v>
      </c>
      <c r="BC190" s="241"/>
      <c r="BD190" s="139">
        <v>0</v>
      </c>
      <c r="BE190" s="140"/>
      <c r="BF190" s="139">
        <v>0</v>
      </c>
      <c r="BG190" s="173"/>
      <c r="BH190" s="140"/>
      <c r="BI190" s="1" t="s">
        <v>9</v>
      </c>
      <c r="BJ190" s="139">
        <v>0</v>
      </c>
      <c r="BK190" s="173"/>
      <c r="BL190" s="140"/>
      <c r="BM190" s="139" t="s">
        <v>9</v>
      </c>
      <c r="BN190" s="140"/>
      <c r="BO190" s="74">
        <v>0</v>
      </c>
      <c r="BP190" s="126">
        <v>0</v>
      </c>
      <c r="BQ190" s="127"/>
      <c r="BR190" s="126" t="s">
        <v>9</v>
      </c>
      <c r="BS190" s="127"/>
      <c r="BT190" s="126">
        <v>0</v>
      </c>
      <c r="BU190" s="127"/>
      <c r="BV190" s="74" t="s">
        <v>9</v>
      </c>
      <c r="BW190" s="1">
        <v>0</v>
      </c>
      <c r="BX190" s="1">
        <v>0</v>
      </c>
      <c r="BY190" s="1" t="s">
        <v>9</v>
      </c>
      <c r="BZ190" s="1">
        <v>0</v>
      </c>
      <c r="CA190" s="1" t="s">
        <v>9</v>
      </c>
    </row>
    <row r="191" spans="1:79" ht="40.15" customHeight="1">
      <c r="A191" s="101">
        <v>63</v>
      </c>
      <c r="B191" s="89" t="s">
        <v>109</v>
      </c>
      <c r="C191" s="319" t="s">
        <v>162</v>
      </c>
      <c r="D191" s="320"/>
      <c r="E191" s="91" t="s">
        <v>97</v>
      </c>
      <c r="F191" s="102">
        <f>H191+R191+Z191+AJ191+AT191+BD191+BO191+BW191</f>
        <v>220</v>
      </c>
      <c r="G191" s="96">
        <f>K191+T191+AB191+AL191+AV191+BF191+BP191+BX191</f>
        <v>8</v>
      </c>
      <c r="H191" s="126">
        <v>30</v>
      </c>
      <c r="I191" s="128"/>
      <c r="J191" s="127"/>
      <c r="K191" s="83">
        <v>1</v>
      </c>
      <c r="L191" s="48">
        <f>SUM(K191)</f>
        <v>1</v>
      </c>
      <c r="M191" s="71" t="s">
        <v>8</v>
      </c>
      <c r="N191" s="211">
        <v>300</v>
      </c>
      <c r="O191" s="212"/>
      <c r="P191" s="213"/>
      <c r="Q191" s="73" t="s">
        <v>13</v>
      </c>
      <c r="R191" s="126">
        <v>0</v>
      </c>
      <c r="S191" s="127"/>
      <c r="T191" s="126">
        <v>0</v>
      </c>
      <c r="U191" s="127"/>
      <c r="V191" s="126" t="s">
        <v>9</v>
      </c>
      <c r="W191" s="127"/>
      <c r="X191" s="74">
        <v>0</v>
      </c>
      <c r="Y191" s="74" t="s">
        <v>9</v>
      </c>
      <c r="Z191" s="139">
        <v>10</v>
      </c>
      <c r="AA191" s="140"/>
      <c r="AB191" s="139">
        <v>1</v>
      </c>
      <c r="AC191" s="140"/>
      <c r="AD191" s="139" t="s">
        <v>1</v>
      </c>
      <c r="AE191" s="140"/>
      <c r="AF191" s="1">
        <v>8</v>
      </c>
      <c r="AG191" s="139" t="s">
        <v>13</v>
      </c>
      <c r="AH191" s="140"/>
      <c r="AI191" s="126">
        <v>0</v>
      </c>
      <c r="AJ191" s="128"/>
      <c r="AK191" s="127"/>
      <c r="AL191" s="126">
        <v>0</v>
      </c>
      <c r="AM191" s="127"/>
      <c r="AN191" s="74" t="s">
        <v>9</v>
      </c>
      <c r="AO191" s="126">
        <v>0</v>
      </c>
      <c r="AP191" s="128"/>
      <c r="AQ191" s="127"/>
      <c r="AR191" s="126" t="s">
        <v>9</v>
      </c>
      <c r="AS191" s="127"/>
      <c r="AT191" s="126">
        <v>0</v>
      </c>
      <c r="AU191" s="127"/>
      <c r="AV191" s="126">
        <v>0</v>
      </c>
      <c r="AW191" s="127"/>
      <c r="AX191" s="126" t="s">
        <v>9</v>
      </c>
      <c r="AY191" s="127"/>
      <c r="AZ191" s="126">
        <v>0</v>
      </c>
      <c r="BA191" s="127"/>
      <c r="BB191" s="241" t="s">
        <v>9</v>
      </c>
      <c r="BC191" s="241"/>
      <c r="BD191" s="166">
        <v>20</v>
      </c>
      <c r="BE191" s="167"/>
      <c r="BF191" s="166">
        <v>0</v>
      </c>
      <c r="BG191" s="199"/>
      <c r="BH191" s="167"/>
      <c r="BI191" s="88" t="s">
        <v>8</v>
      </c>
      <c r="BJ191" s="166">
        <v>300</v>
      </c>
      <c r="BK191" s="199"/>
      <c r="BL191" s="167"/>
      <c r="BM191" s="166" t="s">
        <v>13</v>
      </c>
      <c r="BN191" s="167"/>
      <c r="BO191" s="55">
        <v>80</v>
      </c>
      <c r="BP191" s="205">
        <v>3</v>
      </c>
      <c r="BQ191" s="127"/>
      <c r="BR191" s="205" t="s">
        <v>1</v>
      </c>
      <c r="BS191" s="127"/>
      <c r="BT191" s="205">
        <v>4</v>
      </c>
      <c r="BU191" s="127"/>
      <c r="BV191" s="55" t="s">
        <v>13</v>
      </c>
      <c r="BW191" s="33">
        <v>80</v>
      </c>
      <c r="BX191" s="33">
        <v>3</v>
      </c>
      <c r="BY191" s="33" t="s">
        <v>1</v>
      </c>
      <c r="BZ191" s="33">
        <v>4</v>
      </c>
      <c r="CA191" s="33" t="s">
        <v>7</v>
      </c>
    </row>
    <row r="192" spans="1:79" ht="25.15" customHeight="1">
      <c r="A192" s="101">
        <v>64</v>
      </c>
      <c r="B192" s="89" t="s">
        <v>109</v>
      </c>
      <c r="C192" s="378" t="s">
        <v>60</v>
      </c>
      <c r="D192" s="379"/>
      <c r="E192" s="91" t="s">
        <v>98</v>
      </c>
      <c r="F192" s="102">
        <f>H192+R192+Z192+AI192+AT192+BD192+BO192+BW192</f>
        <v>45</v>
      </c>
      <c r="G192" s="67">
        <f>K192+T192+AB192+AL192+AV192+BF192+BP192+BX192</f>
        <v>1.5</v>
      </c>
      <c r="H192" s="224">
        <v>30</v>
      </c>
      <c r="I192" s="238"/>
      <c r="J192" s="225"/>
      <c r="K192" s="224">
        <v>1</v>
      </c>
      <c r="L192" s="225"/>
      <c r="M192" s="71" t="s">
        <v>8</v>
      </c>
      <c r="N192" s="224">
        <v>300</v>
      </c>
      <c r="O192" s="238"/>
      <c r="P192" s="225"/>
      <c r="Q192" s="71" t="s">
        <v>13</v>
      </c>
      <c r="R192" s="380">
        <v>0</v>
      </c>
      <c r="S192" s="381"/>
      <c r="T192" s="380">
        <v>0</v>
      </c>
      <c r="U192" s="381"/>
      <c r="V192" s="224" t="s">
        <v>9</v>
      </c>
      <c r="W192" s="225"/>
      <c r="X192" s="71">
        <v>0</v>
      </c>
      <c r="Y192" s="71" t="s">
        <v>9</v>
      </c>
      <c r="Z192" s="196">
        <v>5</v>
      </c>
      <c r="AA192" s="197"/>
      <c r="AB192" s="196">
        <v>0.5</v>
      </c>
      <c r="AC192" s="197"/>
      <c r="AD192" s="196" t="s">
        <v>1</v>
      </c>
      <c r="AE192" s="197"/>
      <c r="AF192" s="102">
        <v>8</v>
      </c>
      <c r="AG192" s="196" t="s">
        <v>13</v>
      </c>
      <c r="AH192" s="197"/>
      <c r="AI192" s="224">
        <v>0</v>
      </c>
      <c r="AJ192" s="238"/>
      <c r="AK192" s="225"/>
      <c r="AL192" s="224">
        <v>0</v>
      </c>
      <c r="AM192" s="225"/>
      <c r="AN192" s="71" t="s">
        <v>9</v>
      </c>
      <c r="AO192" s="224">
        <v>0</v>
      </c>
      <c r="AP192" s="238"/>
      <c r="AQ192" s="225"/>
      <c r="AR192" s="224" t="s">
        <v>9</v>
      </c>
      <c r="AS192" s="225"/>
      <c r="AT192" s="224">
        <v>0</v>
      </c>
      <c r="AU192" s="225"/>
      <c r="AV192" s="224">
        <v>0</v>
      </c>
      <c r="AW192" s="225"/>
      <c r="AX192" s="224" t="s">
        <v>9</v>
      </c>
      <c r="AY192" s="225"/>
      <c r="AZ192" s="224">
        <v>0</v>
      </c>
      <c r="BA192" s="225"/>
      <c r="BB192" s="224" t="s">
        <v>9</v>
      </c>
      <c r="BC192" s="225"/>
      <c r="BD192" s="196">
        <v>10</v>
      </c>
      <c r="BE192" s="197"/>
      <c r="BF192" s="196">
        <v>0</v>
      </c>
      <c r="BG192" s="198"/>
      <c r="BH192" s="197"/>
      <c r="BI192" s="88" t="s">
        <v>8</v>
      </c>
      <c r="BJ192" s="166">
        <v>300</v>
      </c>
      <c r="BK192" s="199"/>
      <c r="BL192" s="167"/>
      <c r="BM192" s="166" t="s">
        <v>13</v>
      </c>
      <c r="BN192" s="167"/>
      <c r="BO192" s="112">
        <v>0</v>
      </c>
      <c r="BP192" s="200">
        <v>0</v>
      </c>
      <c r="BQ192" s="201"/>
      <c r="BR192" s="200" t="s">
        <v>12</v>
      </c>
      <c r="BS192" s="201"/>
      <c r="BT192" s="200" t="s">
        <v>12</v>
      </c>
      <c r="BU192" s="201"/>
      <c r="BV192" s="112" t="s">
        <v>12</v>
      </c>
      <c r="BW192" s="113">
        <v>0</v>
      </c>
      <c r="BX192" s="113">
        <v>0</v>
      </c>
      <c r="BY192" s="113" t="s">
        <v>12</v>
      </c>
      <c r="BZ192" s="113" t="s">
        <v>12</v>
      </c>
      <c r="CA192" s="113" t="s">
        <v>12</v>
      </c>
    </row>
    <row r="193" spans="1:79" ht="10.9" customHeight="1">
      <c r="A193" s="182">
        <v>65</v>
      </c>
      <c r="B193" s="188" t="s">
        <v>109</v>
      </c>
      <c r="C193" s="207" t="s">
        <v>61</v>
      </c>
      <c r="D193" s="208"/>
      <c r="E193" s="364" t="s">
        <v>53</v>
      </c>
      <c r="F193" s="321">
        <f>H193+H194+R193+R194+Z193+Z194+AJ193+AI194+AT193+AT194+BD193+BO193+BO194+BW193+BW194</f>
        <v>140</v>
      </c>
      <c r="G193" s="120">
        <f>K193+K194+T193+T194+AB193+AB194+AL193+AL194+AV193+AV194+BF193+BP193+BP194+BX193+BX194</f>
        <v>6</v>
      </c>
      <c r="H193" s="211">
        <v>30</v>
      </c>
      <c r="I193" s="212"/>
      <c r="J193" s="213"/>
      <c r="K193" s="211">
        <v>1.5</v>
      </c>
      <c r="L193" s="213"/>
      <c r="M193" s="226" t="s">
        <v>8</v>
      </c>
      <c r="N193" s="211">
        <v>300</v>
      </c>
      <c r="O193" s="212"/>
      <c r="P193" s="213"/>
      <c r="Q193" s="226" t="s">
        <v>13</v>
      </c>
      <c r="R193" s="211">
        <v>0</v>
      </c>
      <c r="S193" s="213"/>
      <c r="T193" s="211">
        <v>0</v>
      </c>
      <c r="U193" s="213"/>
      <c r="V193" s="211" t="s">
        <v>9</v>
      </c>
      <c r="W193" s="213"/>
      <c r="X193" s="226">
        <v>0</v>
      </c>
      <c r="Y193" s="226" t="s">
        <v>9</v>
      </c>
      <c r="Z193" s="166">
        <v>5</v>
      </c>
      <c r="AA193" s="167"/>
      <c r="AB193" s="166">
        <v>0.5</v>
      </c>
      <c r="AC193" s="167"/>
      <c r="AD193" s="166" t="s">
        <v>1</v>
      </c>
      <c r="AE193" s="167"/>
      <c r="AF193" s="122">
        <v>8</v>
      </c>
      <c r="AG193" s="166" t="s">
        <v>13</v>
      </c>
      <c r="AH193" s="167"/>
      <c r="AI193" s="211">
        <v>0</v>
      </c>
      <c r="AJ193" s="212"/>
      <c r="AK193" s="213"/>
      <c r="AL193" s="211">
        <v>0</v>
      </c>
      <c r="AM193" s="213"/>
      <c r="AN193" s="226" t="s">
        <v>9</v>
      </c>
      <c r="AO193" s="211">
        <v>0</v>
      </c>
      <c r="AP193" s="212"/>
      <c r="AQ193" s="213"/>
      <c r="AR193" s="211" t="s">
        <v>9</v>
      </c>
      <c r="AS193" s="213"/>
      <c r="AT193" s="211">
        <v>0</v>
      </c>
      <c r="AU193" s="213"/>
      <c r="AV193" s="211">
        <v>0</v>
      </c>
      <c r="AW193" s="213"/>
      <c r="AX193" s="211" t="s">
        <v>9</v>
      </c>
      <c r="AY193" s="213"/>
      <c r="AZ193" s="211">
        <v>0</v>
      </c>
      <c r="BA193" s="213"/>
      <c r="BB193" s="211" t="s">
        <v>9</v>
      </c>
      <c r="BC193" s="213"/>
      <c r="BD193" s="166">
        <v>25</v>
      </c>
      <c r="BE193" s="167"/>
      <c r="BF193" s="166">
        <v>0</v>
      </c>
      <c r="BG193" s="199"/>
      <c r="BH193" s="167"/>
      <c r="BI193" s="122" t="s">
        <v>8</v>
      </c>
      <c r="BJ193" s="166">
        <v>300</v>
      </c>
      <c r="BK193" s="199"/>
      <c r="BL193" s="167"/>
      <c r="BM193" s="166" t="s">
        <v>13</v>
      </c>
      <c r="BN193" s="167"/>
      <c r="BO193" s="217">
        <v>40</v>
      </c>
      <c r="BP193" s="200">
        <v>2</v>
      </c>
      <c r="BQ193" s="201"/>
      <c r="BR193" s="200" t="s">
        <v>1</v>
      </c>
      <c r="BS193" s="201"/>
      <c r="BT193" s="200">
        <v>8</v>
      </c>
      <c r="BU193" s="201"/>
      <c r="BV193" s="217" t="s">
        <v>13</v>
      </c>
      <c r="BW193" s="221">
        <v>40</v>
      </c>
      <c r="BX193" s="221">
        <v>2</v>
      </c>
      <c r="BY193" s="221" t="s">
        <v>1</v>
      </c>
      <c r="BZ193" s="221">
        <v>8</v>
      </c>
      <c r="CA193" s="221" t="s">
        <v>7</v>
      </c>
    </row>
    <row r="194" spans="1:79" ht="28.15" customHeight="1">
      <c r="A194" s="183"/>
      <c r="B194" s="189"/>
      <c r="C194" s="209"/>
      <c r="D194" s="210"/>
      <c r="E194" s="365"/>
      <c r="F194" s="322"/>
      <c r="G194" s="121"/>
      <c r="H194" s="214"/>
      <c r="I194" s="215"/>
      <c r="J194" s="216"/>
      <c r="K194" s="214"/>
      <c r="L194" s="216"/>
      <c r="M194" s="227"/>
      <c r="N194" s="214"/>
      <c r="O194" s="215"/>
      <c r="P194" s="216"/>
      <c r="Q194" s="227"/>
      <c r="R194" s="214"/>
      <c r="S194" s="216"/>
      <c r="T194" s="214"/>
      <c r="U194" s="216"/>
      <c r="V194" s="214"/>
      <c r="W194" s="216"/>
      <c r="X194" s="227"/>
      <c r="Y194" s="227"/>
      <c r="Z194" s="168"/>
      <c r="AA194" s="169"/>
      <c r="AB194" s="168"/>
      <c r="AC194" s="169"/>
      <c r="AD194" s="168"/>
      <c r="AE194" s="169"/>
      <c r="AF194" s="123"/>
      <c r="AG194" s="168"/>
      <c r="AH194" s="169"/>
      <c r="AI194" s="214"/>
      <c r="AJ194" s="215"/>
      <c r="AK194" s="216"/>
      <c r="AL194" s="214"/>
      <c r="AM194" s="216"/>
      <c r="AN194" s="227"/>
      <c r="AO194" s="214"/>
      <c r="AP194" s="215"/>
      <c r="AQ194" s="216"/>
      <c r="AR194" s="214"/>
      <c r="AS194" s="216"/>
      <c r="AT194" s="214"/>
      <c r="AU194" s="216"/>
      <c r="AV194" s="214"/>
      <c r="AW194" s="216"/>
      <c r="AX194" s="214"/>
      <c r="AY194" s="216"/>
      <c r="AZ194" s="214"/>
      <c r="BA194" s="216"/>
      <c r="BB194" s="214"/>
      <c r="BC194" s="216"/>
      <c r="BD194" s="168"/>
      <c r="BE194" s="169"/>
      <c r="BF194" s="168"/>
      <c r="BG194" s="223"/>
      <c r="BH194" s="169"/>
      <c r="BI194" s="123"/>
      <c r="BJ194" s="168"/>
      <c r="BK194" s="223"/>
      <c r="BL194" s="169"/>
      <c r="BM194" s="168"/>
      <c r="BN194" s="169"/>
      <c r="BO194" s="218"/>
      <c r="BP194" s="219"/>
      <c r="BQ194" s="220"/>
      <c r="BR194" s="219"/>
      <c r="BS194" s="220"/>
      <c r="BT194" s="219"/>
      <c r="BU194" s="220"/>
      <c r="BV194" s="218"/>
      <c r="BW194" s="222"/>
      <c r="BX194" s="222"/>
      <c r="BY194" s="222"/>
      <c r="BZ194" s="222"/>
      <c r="CA194" s="222"/>
    </row>
    <row r="195" spans="1:79" ht="32.450000000000003" customHeight="1">
      <c r="A195" s="7">
        <v>66</v>
      </c>
      <c r="B195" s="97" t="s">
        <v>109</v>
      </c>
      <c r="C195" s="177" t="s">
        <v>99</v>
      </c>
      <c r="D195" s="178"/>
      <c r="E195" s="3" t="s">
        <v>66</v>
      </c>
      <c r="F195" s="1">
        <f>H195+R195+Z195+AI195+AT195+BD195+BO195+BW195</f>
        <v>160</v>
      </c>
      <c r="G195" s="25">
        <f>K195+T195+AB195+AL195+AV195+BF195+BP195+BX195</f>
        <v>6</v>
      </c>
      <c r="H195" s="126">
        <v>0</v>
      </c>
      <c r="I195" s="128"/>
      <c r="J195" s="127"/>
      <c r="K195" s="126">
        <v>0</v>
      </c>
      <c r="L195" s="127"/>
      <c r="M195" s="74" t="s">
        <v>9</v>
      </c>
      <c r="N195" s="126">
        <v>0</v>
      </c>
      <c r="O195" s="128"/>
      <c r="P195" s="127"/>
      <c r="Q195" s="74" t="s">
        <v>9</v>
      </c>
      <c r="R195" s="126">
        <v>0</v>
      </c>
      <c r="S195" s="127"/>
      <c r="T195" s="126">
        <v>0</v>
      </c>
      <c r="U195" s="127"/>
      <c r="V195" s="126" t="s">
        <v>9</v>
      </c>
      <c r="W195" s="127"/>
      <c r="X195" s="74">
        <v>0</v>
      </c>
      <c r="Y195" s="74" t="s">
        <v>9</v>
      </c>
      <c r="Z195" s="139">
        <v>0</v>
      </c>
      <c r="AA195" s="140"/>
      <c r="AB195" s="139">
        <v>0</v>
      </c>
      <c r="AC195" s="140"/>
      <c r="AD195" s="139" t="s">
        <v>9</v>
      </c>
      <c r="AE195" s="140"/>
      <c r="AF195" s="1">
        <v>0</v>
      </c>
      <c r="AG195" s="139" t="s">
        <v>9</v>
      </c>
      <c r="AH195" s="140"/>
      <c r="AI195" s="126">
        <v>0</v>
      </c>
      <c r="AJ195" s="128"/>
      <c r="AK195" s="127"/>
      <c r="AL195" s="126">
        <v>0</v>
      </c>
      <c r="AM195" s="127"/>
      <c r="AN195" s="74" t="s">
        <v>9</v>
      </c>
      <c r="AO195" s="126">
        <v>0</v>
      </c>
      <c r="AP195" s="128"/>
      <c r="AQ195" s="127"/>
      <c r="AR195" s="126" t="s">
        <v>9</v>
      </c>
      <c r="AS195" s="127"/>
      <c r="AT195" s="126">
        <v>0</v>
      </c>
      <c r="AU195" s="127"/>
      <c r="AV195" s="126">
        <v>0</v>
      </c>
      <c r="AW195" s="127"/>
      <c r="AX195" s="126" t="s">
        <v>9</v>
      </c>
      <c r="AY195" s="127"/>
      <c r="AZ195" s="126">
        <v>0</v>
      </c>
      <c r="BA195" s="127"/>
      <c r="BB195" s="241" t="s">
        <v>9</v>
      </c>
      <c r="BC195" s="241"/>
      <c r="BD195" s="139">
        <v>0</v>
      </c>
      <c r="BE195" s="140"/>
      <c r="BF195" s="139">
        <v>0</v>
      </c>
      <c r="BG195" s="173"/>
      <c r="BH195" s="140"/>
      <c r="BI195" s="1" t="s">
        <v>9</v>
      </c>
      <c r="BJ195" s="139">
        <v>0</v>
      </c>
      <c r="BK195" s="173"/>
      <c r="BL195" s="140"/>
      <c r="BM195" s="139" t="s">
        <v>9</v>
      </c>
      <c r="BN195" s="140"/>
      <c r="BO195" s="74">
        <v>80</v>
      </c>
      <c r="BP195" s="126">
        <v>3</v>
      </c>
      <c r="BQ195" s="127"/>
      <c r="BR195" s="126" t="s">
        <v>1</v>
      </c>
      <c r="BS195" s="127"/>
      <c r="BT195" s="126">
        <v>8</v>
      </c>
      <c r="BU195" s="127"/>
      <c r="BV195" s="74" t="s">
        <v>13</v>
      </c>
      <c r="BW195" s="1">
        <v>80</v>
      </c>
      <c r="BX195" s="1">
        <v>3</v>
      </c>
      <c r="BY195" s="1" t="s">
        <v>1</v>
      </c>
      <c r="BZ195" s="1">
        <v>8</v>
      </c>
      <c r="CA195" s="1" t="s">
        <v>7</v>
      </c>
    </row>
    <row r="196" spans="1:79" ht="19.5" customHeight="1">
      <c r="A196" s="161" t="s">
        <v>29</v>
      </c>
      <c r="B196" s="162"/>
      <c r="C196" s="162"/>
      <c r="D196" s="162"/>
      <c r="E196" s="163"/>
      <c r="F196" s="4">
        <f>SUM(F190:F195)</f>
        <v>565</v>
      </c>
      <c r="G196" s="17">
        <f>SUM(G190:G195)</f>
        <v>26.5</v>
      </c>
      <c r="H196" s="170">
        <f>SUM(H190:H195)</f>
        <v>90</v>
      </c>
      <c r="I196" s="233"/>
      <c r="J196" s="171"/>
      <c r="K196" s="170">
        <f>SUM(K190:K195)</f>
        <v>3.5</v>
      </c>
      <c r="L196" s="171"/>
      <c r="M196" s="95" t="s">
        <v>143</v>
      </c>
      <c r="N196" s="170" t="s">
        <v>20</v>
      </c>
      <c r="O196" s="233"/>
      <c r="P196" s="171"/>
      <c r="Q196" s="95" t="s">
        <v>143</v>
      </c>
      <c r="R196" s="170">
        <f>SUM(R190:R195)</f>
        <v>0</v>
      </c>
      <c r="S196" s="171"/>
      <c r="T196" s="170">
        <f>SUM(T190:T195)</f>
        <v>0</v>
      </c>
      <c r="U196" s="171"/>
      <c r="V196" s="170" t="s">
        <v>143</v>
      </c>
      <c r="W196" s="171"/>
      <c r="X196" s="95" t="s">
        <v>20</v>
      </c>
      <c r="Y196" s="95" t="s">
        <v>143</v>
      </c>
      <c r="Z196" s="145">
        <f>SUM(Z190:Z195)</f>
        <v>20</v>
      </c>
      <c r="AA196" s="146"/>
      <c r="AB196" s="145">
        <f>SUM(AB190:AB195)</f>
        <v>2</v>
      </c>
      <c r="AC196" s="146"/>
      <c r="AD196" s="145" t="s">
        <v>143</v>
      </c>
      <c r="AE196" s="146"/>
      <c r="AF196" s="4" t="s">
        <v>20</v>
      </c>
      <c r="AG196" s="145" t="s">
        <v>143</v>
      </c>
      <c r="AH196" s="146"/>
      <c r="AI196" s="170">
        <f>SUM(AI190:AI195)</f>
        <v>0</v>
      </c>
      <c r="AJ196" s="233"/>
      <c r="AK196" s="171"/>
      <c r="AL196" s="170">
        <f>SUM(AL190:AL195)</f>
        <v>5</v>
      </c>
      <c r="AM196" s="171"/>
      <c r="AN196" s="95" t="s">
        <v>143</v>
      </c>
      <c r="AO196" s="170" t="s">
        <v>20</v>
      </c>
      <c r="AP196" s="233"/>
      <c r="AQ196" s="171"/>
      <c r="AR196" s="170" t="s">
        <v>143</v>
      </c>
      <c r="AS196" s="171"/>
      <c r="AT196" s="170">
        <f>SUM(AT190:AT195)</f>
        <v>0</v>
      </c>
      <c r="AU196" s="171"/>
      <c r="AV196" s="170">
        <f>SUM(AV190:AV195)</f>
        <v>0</v>
      </c>
      <c r="AW196" s="171"/>
      <c r="AX196" s="170" t="s">
        <v>143</v>
      </c>
      <c r="AY196" s="171"/>
      <c r="AZ196" s="170" t="s">
        <v>20</v>
      </c>
      <c r="BA196" s="171"/>
      <c r="BB196" s="288" t="s">
        <v>143</v>
      </c>
      <c r="BC196" s="288"/>
      <c r="BD196" s="145">
        <f>SUM(BD190:BD195)</f>
        <v>55</v>
      </c>
      <c r="BE196" s="146"/>
      <c r="BF196" s="145">
        <f>SUM(BF190:BF195)</f>
        <v>0</v>
      </c>
      <c r="BG196" s="172"/>
      <c r="BH196" s="146"/>
      <c r="BI196" s="4" t="s">
        <v>143</v>
      </c>
      <c r="BJ196" s="145" t="s">
        <v>20</v>
      </c>
      <c r="BK196" s="172"/>
      <c r="BL196" s="146"/>
      <c r="BM196" s="145" t="s">
        <v>143</v>
      </c>
      <c r="BN196" s="146"/>
      <c r="BO196" s="95">
        <f>SUM(BO190:BO195)</f>
        <v>200</v>
      </c>
      <c r="BP196" s="170">
        <f>SUM(BP190:BP195)</f>
        <v>8</v>
      </c>
      <c r="BQ196" s="171"/>
      <c r="BR196" s="170" t="s">
        <v>143</v>
      </c>
      <c r="BS196" s="171"/>
      <c r="BT196" s="170" t="s">
        <v>20</v>
      </c>
      <c r="BU196" s="171"/>
      <c r="BV196" s="95" t="s">
        <v>143</v>
      </c>
      <c r="BW196" s="4">
        <f>SUM(BW190:BW195)</f>
        <v>200</v>
      </c>
      <c r="BX196" s="4">
        <f>SUM(BX190:BX195)</f>
        <v>8</v>
      </c>
      <c r="BY196" s="4" t="s">
        <v>143</v>
      </c>
      <c r="BZ196" s="4" t="s">
        <v>20</v>
      </c>
      <c r="CA196" s="4" t="s">
        <v>143</v>
      </c>
    </row>
    <row r="197" spans="1:79" ht="13.15" customHeight="1">
      <c r="A197" s="155" t="s">
        <v>163</v>
      </c>
      <c r="B197" s="156"/>
      <c r="C197" s="156"/>
      <c r="D197" s="156"/>
      <c r="E197" s="157"/>
      <c r="F197" s="5">
        <f>F188+F196</f>
        <v>625</v>
      </c>
      <c r="G197" s="18">
        <f>G188+G196</f>
        <v>28.5</v>
      </c>
      <c r="H197" s="153">
        <f>H188+H196</f>
        <v>90</v>
      </c>
      <c r="I197" s="179"/>
      <c r="J197" s="154"/>
      <c r="K197" s="153">
        <f>K188+K196</f>
        <v>3.5</v>
      </c>
      <c r="L197" s="154"/>
      <c r="M197" s="5" t="s">
        <v>143</v>
      </c>
      <c r="N197" s="153" t="s">
        <v>20</v>
      </c>
      <c r="O197" s="179"/>
      <c r="P197" s="154"/>
      <c r="Q197" s="95" t="s">
        <v>143</v>
      </c>
      <c r="R197" s="153">
        <f>R188+R196</f>
        <v>0</v>
      </c>
      <c r="S197" s="154"/>
      <c r="T197" s="153">
        <f>T188+T196</f>
        <v>0</v>
      </c>
      <c r="U197" s="154"/>
      <c r="V197" s="153" t="s">
        <v>143</v>
      </c>
      <c r="W197" s="154"/>
      <c r="X197" s="5" t="s">
        <v>20</v>
      </c>
      <c r="Y197" s="95" t="s">
        <v>143</v>
      </c>
      <c r="Z197" s="153">
        <f>Z188+Z196</f>
        <v>20</v>
      </c>
      <c r="AA197" s="154"/>
      <c r="AB197" s="153">
        <f>AB188+AB196</f>
        <v>2</v>
      </c>
      <c r="AC197" s="154"/>
      <c r="AD197" s="153" t="s">
        <v>143</v>
      </c>
      <c r="AE197" s="154"/>
      <c r="AF197" s="5" t="s">
        <v>20</v>
      </c>
      <c r="AG197" s="170" t="s">
        <v>143</v>
      </c>
      <c r="AH197" s="171"/>
      <c r="AI197" s="153">
        <f>AI188+AI196</f>
        <v>0</v>
      </c>
      <c r="AJ197" s="179"/>
      <c r="AK197" s="154"/>
      <c r="AL197" s="153">
        <f>AL188+AL196</f>
        <v>5</v>
      </c>
      <c r="AM197" s="154"/>
      <c r="AN197" s="5" t="s">
        <v>143</v>
      </c>
      <c r="AO197" s="153" t="s">
        <v>20</v>
      </c>
      <c r="AP197" s="179"/>
      <c r="AQ197" s="154"/>
      <c r="AR197" s="170" t="s">
        <v>143</v>
      </c>
      <c r="AS197" s="171"/>
      <c r="AT197" s="153">
        <f>AT188+AT196</f>
        <v>0</v>
      </c>
      <c r="AU197" s="154"/>
      <c r="AV197" s="153">
        <f>AV188+AV196</f>
        <v>0</v>
      </c>
      <c r="AW197" s="154"/>
      <c r="AX197" s="153" t="s">
        <v>143</v>
      </c>
      <c r="AY197" s="154"/>
      <c r="AZ197" s="153" t="s">
        <v>20</v>
      </c>
      <c r="BA197" s="154"/>
      <c r="BB197" s="170" t="s">
        <v>143</v>
      </c>
      <c r="BC197" s="171"/>
      <c r="BD197" s="153">
        <f>BD188+BD196</f>
        <v>55</v>
      </c>
      <c r="BE197" s="154"/>
      <c r="BF197" s="153">
        <f>BF188+BF196</f>
        <v>0</v>
      </c>
      <c r="BG197" s="179"/>
      <c r="BH197" s="154"/>
      <c r="BI197" s="5" t="s">
        <v>143</v>
      </c>
      <c r="BJ197" s="153" t="s">
        <v>20</v>
      </c>
      <c r="BK197" s="179"/>
      <c r="BL197" s="154"/>
      <c r="BM197" s="170" t="s">
        <v>143</v>
      </c>
      <c r="BN197" s="171"/>
      <c r="BO197" s="5">
        <f>BO188+BO196</f>
        <v>200</v>
      </c>
      <c r="BP197" s="153">
        <f>BP188+BP196</f>
        <v>8</v>
      </c>
      <c r="BQ197" s="154"/>
      <c r="BR197" s="153" t="s">
        <v>143</v>
      </c>
      <c r="BS197" s="154"/>
      <c r="BT197" s="153" t="s">
        <v>20</v>
      </c>
      <c r="BU197" s="154"/>
      <c r="BV197" s="95" t="s">
        <v>143</v>
      </c>
      <c r="BW197" s="5">
        <f>BW188+BW196</f>
        <v>260</v>
      </c>
      <c r="BX197" s="5">
        <f>BX188+BX196</f>
        <v>10</v>
      </c>
      <c r="BY197" s="5" t="s">
        <v>143</v>
      </c>
      <c r="BZ197" s="5" t="s">
        <v>20</v>
      </c>
      <c r="CA197" s="95" t="s">
        <v>143</v>
      </c>
    </row>
    <row r="198" spans="1:79" ht="11.45" customHeight="1">
      <c r="A198" s="158"/>
      <c r="B198" s="159"/>
      <c r="C198" s="159"/>
      <c r="D198" s="159"/>
      <c r="E198" s="160"/>
      <c r="F198" s="192" t="s">
        <v>44</v>
      </c>
      <c r="G198" s="193"/>
      <c r="H198" s="193"/>
      <c r="I198" s="193"/>
      <c r="J198" s="193"/>
      <c r="K198" s="193"/>
      <c r="L198" s="193"/>
      <c r="M198" s="193"/>
      <c r="N198" s="141">
        <v>0</v>
      </c>
      <c r="O198" s="141"/>
      <c r="P198" s="141"/>
      <c r="Q198" s="142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  <c r="AN198" s="107"/>
      <c r="AO198" s="107"/>
      <c r="AP198" s="107"/>
      <c r="AQ198" s="107"/>
      <c r="AR198" s="107"/>
      <c r="AS198" s="107"/>
      <c r="AT198" s="107"/>
      <c r="AU198" s="107"/>
      <c r="AV198" s="107"/>
      <c r="AW198" s="107"/>
      <c r="AX198" s="107"/>
      <c r="AY198" s="107"/>
      <c r="AZ198" s="107"/>
      <c r="BA198" s="107"/>
      <c r="BB198" s="107"/>
      <c r="BC198" s="107"/>
      <c r="BD198" s="107"/>
      <c r="BE198" s="107"/>
      <c r="BF198" s="107"/>
      <c r="BG198" s="107"/>
      <c r="BH198" s="107"/>
      <c r="BI198" s="107"/>
      <c r="BJ198" s="107"/>
      <c r="BK198" s="107"/>
      <c r="BL198" s="107"/>
      <c r="BM198" s="107"/>
      <c r="BN198" s="107"/>
      <c r="BO198" s="107"/>
      <c r="BP198" s="107"/>
      <c r="BQ198" s="107"/>
      <c r="BR198" s="107"/>
      <c r="BS198" s="107"/>
      <c r="BT198" s="107"/>
      <c r="BU198" s="107"/>
      <c r="BV198" s="107"/>
      <c r="BW198" s="107"/>
      <c r="BX198" s="107"/>
      <c r="BY198" s="107"/>
      <c r="BZ198" s="107"/>
      <c r="CA198" s="107"/>
    </row>
    <row r="199" spans="1:79" ht="21.6" customHeight="1">
      <c r="A199" s="107"/>
      <c r="B199" s="107"/>
      <c r="C199" s="107"/>
      <c r="D199" s="107"/>
      <c r="E199" s="107"/>
      <c r="F199" s="107"/>
      <c r="G199" s="27"/>
      <c r="H199" s="107"/>
      <c r="I199" s="229" t="s">
        <v>124</v>
      </c>
      <c r="J199" s="230"/>
      <c r="K199" s="230"/>
      <c r="L199" s="230"/>
      <c r="M199" s="230"/>
      <c r="N199" s="230"/>
      <c r="O199" s="231"/>
      <c r="P199" s="229" t="s">
        <v>126</v>
      </c>
      <c r="Q199" s="230"/>
      <c r="R199" s="230"/>
      <c r="S199" s="230"/>
      <c r="T199" s="230"/>
      <c r="U199" s="230"/>
      <c r="V199" s="230"/>
      <c r="W199" s="230"/>
      <c r="X199" s="230"/>
      <c r="Y199" s="230"/>
      <c r="Z199" s="230"/>
      <c r="AA199" s="230"/>
      <c r="AB199" s="230"/>
      <c r="AC199" s="230"/>
      <c r="AD199" s="230"/>
      <c r="AE199" s="230"/>
      <c r="AF199" s="230"/>
      <c r="AG199" s="230"/>
      <c r="AH199" s="230"/>
      <c r="AI199" s="230"/>
      <c r="AJ199" s="230"/>
      <c r="AK199" s="230"/>
      <c r="AL199" s="230"/>
      <c r="AM199" s="230"/>
      <c r="AN199" s="230"/>
      <c r="AO199" s="230"/>
      <c r="AP199" s="230"/>
      <c r="AQ199" s="230"/>
      <c r="AR199" s="230"/>
      <c r="AS199" s="230"/>
      <c r="AT199" s="230"/>
      <c r="AU199" s="230"/>
      <c r="AV199" s="230"/>
      <c r="AW199" s="230"/>
      <c r="AX199" s="230"/>
      <c r="AY199" s="230"/>
      <c r="AZ199" s="230"/>
      <c r="BA199" s="230"/>
      <c r="BB199" s="230"/>
      <c r="BC199" s="230"/>
      <c r="BD199" s="230"/>
      <c r="BE199" s="230"/>
      <c r="BF199" s="230"/>
      <c r="BG199" s="231"/>
      <c r="BH199" s="229" t="s">
        <v>127</v>
      </c>
      <c r="BI199" s="230"/>
      <c r="BJ199" s="230"/>
      <c r="BK199" s="230"/>
      <c r="BL199" s="230"/>
      <c r="BM199" s="230"/>
      <c r="BN199" s="230"/>
      <c r="BO199" s="230"/>
      <c r="BP199" s="230"/>
      <c r="BQ199" s="230"/>
      <c r="BR199" s="230"/>
      <c r="BS199" s="230"/>
      <c r="BT199" s="230"/>
      <c r="BU199" s="230"/>
      <c r="BV199" s="231"/>
      <c r="BW199" s="107"/>
      <c r="BX199" s="107"/>
      <c r="BY199" s="107"/>
      <c r="BZ199" s="107"/>
      <c r="CA199" s="107"/>
    </row>
    <row r="200" spans="1:79" ht="30" customHeight="1">
      <c r="A200" s="107"/>
      <c r="B200" s="107"/>
      <c r="C200" s="107"/>
      <c r="D200" s="107"/>
      <c r="E200" s="107"/>
      <c r="F200" s="107"/>
      <c r="G200" s="27"/>
      <c r="H200" s="107"/>
      <c r="I200" s="343" t="s">
        <v>43</v>
      </c>
      <c r="J200" s="344"/>
      <c r="K200" s="345"/>
      <c r="L200" s="349" t="s">
        <v>42</v>
      </c>
      <c r="M200" s="350"/>
      <c r="N200" s="350"/>
      <c r="O200" s="351"/>
      <c r="P200" s="147" t="s">
        <v>128</v>
      </c>
      <c r="Q200" s="148"/>
      <c r="R200" s="148"/>
      <c r="S200" s="148"/>
      <c r="T200" s="148"/>
      <c r="U200" s="148"/>
      <c r="V200" s="149"/>
      <c r="W200" s="147" t="s">
        <v>129</v>
      </c>
      <c r="X200" s="148"/>
      <c r="Y200" s="148"/>
      <c r="Z200" s="148"/>
      <c r="AA200" s="148"/>
      <c r="AB200" s="149"/>
      <c r="AC200" s="229" t="s">
        <v>130</v>
      </c>
      <c r="AD200" s="230"/>
      <c r="AE200" s="230"/>
      <c r="AF200" s="230"/>
      <c r="AG200" s="230"/>
      <c r="AH200" s="230"/>
      <c r="AI200" s="230"/>
      <c r="AJ200" s="231"/>
      <c r="AK200" s="147" t="s">
        <v>131</v>
      </c>
      <c r="AL200" s="148"/>
      <c r="AM200" s="148"/>
      <c r="AN200" s="148"/>
      <c r="AO200" s="148"/>
      <c r="AP200" s="148"/>
      <c r="AQ200" s="148"/>
      <c r="AR200" s="149"/>
      <c r="AS200" s="147" t="s">
        <v>132</v>
      </c>
      <c r="AT200" s="148"/>
      <c r="AU200" s="148"/>
      <c r="AV200" s="148"/>
      <c r="AW200" s="148"/>
      <c r="AX200" s="148"/>
      <c r="AY200" s="148"/>
      <c r="AZ200" s="149"/>
      <c r="BA200" s="268" t="s">
        <v>171</v>
      </c>
      <c r="BB200" s="269"/>
      <c r="BC200" s="269"/>
      <c r="BD200" s="269"/>
      <c r="BE200" s="269"/>
      <c r="BF200" s="269"/>
      <c r="BG200" s="270"/>
      <c r="BH200" s="147" t="s">
        <v>133</v>
      </c>
      <c r="BI200" s="148"/>
      <c r="BJ200" s="148"/>
      <c r="BK200" s="148"/>
      <c r="BL200" s="148"/>
      <c r="BM200" s="148"/>
      <c r="BN200" s="148"/>
      <c r="BO200" s="148"/>
      <c r="BP200" s="149"/>
      <c r="BQ200" s="229" t="s">
        <v>127</v>
      </c>
      <c r="BR200" s="230"/>
      <c r="BS200" s="230"/>
      <c r="BT200" s="230"/>
      <c r="BU200" s="230"/>
      <c r="BV200" s="231"/>
      <c r="BW200" s="107"/>
      <c r="BX200" s="107"/>
      <c r="BY200" s="107"/>
      <c r="BZ200" s="107"/>
      <c r="CA200" s="107"/>
    </row>
    <row r="201" spans="1:79" ht="39" customHeight="1">
      <c r="A201" s="107"/>
      <c r="B201" s="107"/>
      <c r="C201" s="107"/>
      <c r="D201" s="107"/>
      <c r="E201" s="107"/>
      <c r="F201" s="107"/>
      <c r="G201" s="27"/>
      <c r="H201" s="107"/>
      <c r="I201" s="346"/>
      <c r="J201" s="347"/>
      <c r="K201" s="348"/>
      <c r="L201" s="352"/>
      <c r="M201" s="353"/>
      <c r="N201" s="353"/>
      <c r="O201" s="354"/>
      <c r="P201" s="329" t="s">
        <v>134</v>
      </c>
      <c r="Q201" s="330"/>
      <c r="R201" s="331"/>
      <c r="S201" s="329" t="s">
        <v>42</v>
      </c>
      <c r="T201" s="331"/>
      <c r="U201" s="329" t="s">
        <v>164</v>
      </c>
      <c r="V201" s="331"/>
      <c r="W201" s="329" t="s">
        <v>134</v>
      </c>
      <c r="X201" s="331"/>
      <c r="Y201" s="329" t="s">
        <v>42</v>
      </c>
      <c r="Z201" s="331"/>
      <c r="AA201" s="329" t="s">
        <v>164</v>
      </c>
      <c r="AB201" s="331"/>
      <c r="AC201" s="339" t="s">
        <v>134</v>
      </c>
      <c r="AD201" s="340"/>
      <c r="AE201" s="339" t="s">
        <v>42</v>
      </c>
      <c r="AF201" s="341"/>
      <c r="AG201" s="340"/>
      <c r="AH201" s="339" t="s">
        <v>164</v>
      </c>
      <c r="AI201" s="341"/>
      <c r="AJ201" s="340"/>
      <c r="AK201" s="329" t="s">
        <v>134</v>
      </c>
      <c r="AL201" s="331"/>
      <c r="AM201" s="329" t="s">
        <v>42</v>
      </c>
      <c r="AN201" s="330"/>
      <c r="AO201" s="331"/>
      <c r="AP201" s="329" t="s">
        <v>164</v>
      </c>
      <c r="AQ201" s="330"/>
      <c r="AR201" s="331"/>
      <c r="AS201" s="329" t="s">
        <v>134</v>
      </c>
      <c r="AT201" s="331"/>
      <c r="AU201" s="329" t="s">
        <v>42</v>
      </c>
      <c r="AV201" s="331"/>
      <c r="AW201" s="329" t="s">
        <v>164</v>
      </c>
      <c r="AX201" s="330"/>
      <c r="AY201" s="330"/>
      <c r="AZ201" s="331"/>
      <c r="BA201" s="339" t="s">
        <v>134</v>
      </c>
      <c r="BB201" s="340"/>
      <c r="BC201" s="339" t="s">
        <v>42</v>
      </c>
      <c r="BD201" s="340"/>
      <c r="BE201" s="339" t="s">
        <v>164</v>
      </c>
      <c r="BF201" s="341"/>
      <c r="BG201" s="340"/>
      <c r="BH201" s="329" t="s">
        <v>134</v>
      </c>
      <c r="BI201" s="330"/>
      <c r="BJ201" s="331"/>
      <c r="BK201" s="329" t="s">
        <v>42</v>
      </c>
      <c r="BL201" s="330"/>
      <c r="BM201" s="331"/>
      <c r="BN201" s="329" t="s">
        <v>164</v>
      </c>
      <c r="BO201" s="330"/>
      <c r="BP201" s="331"/>
      <c r="BQ201" s="339" t="s">
        <v>134</v>
      </c>
      <c r="BR201" s="340"/>
      <c r="BS201" s="339" t="s">
        <v>42</v>
      </c>
      <c r="BT201" s="340"/>
      <c r="BU201" s="339" t="s">
        <v>164</v>
      </c>
      <c r="BV201" s="340"/>
      <c r="BW201" s="107"/>
      <c r="BX201" s="107"/>
      <c r="BY201" s="107"/>
      <c r="BZ201" s="107"/>
      <c r="CA201" s="107"/>
    </row>
    <row r="202" spans="1:79" ht="17.45" customHeight="1">
      <c r="A202" s="107"/>
      <c r="B202" s="107"/>
      <c r="C202" s="107"/>
      <c r="D202" s="155" t="s">
        <v>165</v>
      </c>
      <c r="E202" s="156"/>
      <c r="F202" s="156"/>
      <c r="G202" s="156"/>
      <c r="H202" s="157"/>
      <c r="I202" s="327">
        <f>F33+F75+F128+F152+F179+F197</f>
        <v>4784</v>
      </c>
      <c r="J202" s="332"/>
      <c r="K202" s="328"/>
      <c r="L202" s="327">
        <f>G33+G75+G128+G152+G179+G197</f>
        <v>180</v>
      </c>
      <c r="M202" s="332"/>
      <c r="N202" s="332"/>
      <c r="O202" s="328"/>
      <c r="P202" s="327">
        <f>H33+H75+H128+H152+H179+H197</f>
        <v>889</v>
      </c>
      <c r="Q202" s="332"/>
      <c r="R202" s="328"/>
      <c r="S202" s="327">
        <f>K33+K75+K128+K152+K179+K197</f>
        <v>40.5</v>
      </c>
      <c r="T202" s="328"/>
      <c r="U202" s="327" t="s">
        <v>20</v>
      </c>
      <c r="V202" s="328"/>
      <c r="W202" s="327">
        <f>R33+R75+R128+R152+R179+R197</f>
        <v>10</v>
      </c>
      <c r="X202" s="328"/>
      <c r="Y202" s="327">
        <f>T33+T75+T128+T152+T179+T197</f>
        <v>0.5</v>
      </c>
      <c r="Z202" s="328"/>
      <c r="AA202" s="327" t="s">
        <v>20</v>
      </c>
      <c r="AB202" s="328"/>
      <c r="AC202" s="327">
        <f>Z33+Z75+Z128+Z152+Z179+Z197</f>
        <v>635</v>
      </c>
      <c r="AD202" s="328"/>
      <c r="AE202" s="327">
        <f>AB33+AB75+AB128+AB152+AB179+AB197</f>
        <v>29</v>
      </c>
      <c r="AF202" s="332"/>
      <c r="AG202" s="328"/>
      <c r="AH202" s="327" t="s">
        <v>20</v>
      </c>
      <c r="AI202" s="332"/>
      <c r="AJ202" s="328"/>
      <c r="AK202" s="327">
        <f>AI33+AI75+AI128+AI152+AI179+AI197</f>
        <v>300</v>
      </c>
      <c r="AL202" s="328"/>
      <c r="AM202" s="327">
        <f>AL33+AL75+AL128+AL152+AL179+AL197</f>
        <v>23</v>
      </c>
      <c r="AN202" s="332"/>
      <c r="AO202" s="328"/>
      <c r="AP202" s="327" t="s">
        <v>20</v>
      </c>
      <c r="AQ202" s="332"/>
      <c r="AR202" s="328"/>
      <c r="AS202" s="327">
        <f>AT33+AT75+AT128+AT152+AT179+AT197</f>
        <v>0</v>
      </c>
      <c r="AT202" s="328"/>
      <c r="AU202" s="327">
        <f>AV33+AV75+AV128+AV152+AV179+AV197</f>
        <v>0</v>
      </c>
      <c r="AV202" s="328"/>
      <c r="AW202" s="327" t="s">
        <v>20</v>
      </c>
      <c r="AX202" s="332"/>
      <c r="AY202" s="332"/>
      <c r="AZ202" s="328"/>
      <c r="BA202" s="327">
        <f>BD33+BD75+BD128+BD152+BD179+BD197</f>
        <v>650</v>
      </c>
      <c r="BB202" s="328"/>
      <c r="BC202" s="327">
        <f>BF33+BF75+BF128+BF152+BF179+BF197</f>
        <v>0</v>
      </c>
      <c r="BD202" s="328"/>
      <c r="BE202" s="327" t="s">
        <v>20</v>
      </c>
      <c r="BF202" s="332"/>
      <c r="BG202" s="328"/>
      <c r="BH202" s="327">
        <f>BO33+BO75+BO128+BO152+BO179+BO197</f>
        <v>1100</v>
      </c>
      <c r="BI202" s="332"/>
      <c r="BJ202" s="328"/>
      <c r="BK202" s="327">
        <f>BP33+BP75+BP128+BP152+BP179+BP197</f>
        <v>41</v>
      </c>
      <c r="BL202" s="332"/>
      <c r="BM202" s="328"/>
      <c r="BN202" s="327" t="s">
        <v>20</v>
      </c>
      <c r="BO202" s="332"/>
      <c r="BP202" s="328"/>
      <c r="BQ202" s="327">
        <f>BW33+BW75+BW128+BW152+BW179+BW197</f>
        <v>1200</v>
      </c>
      <c r="BR202" s="328"/>
      <c r="BS202" s="327">
        <f>BX33+BX75+BX128+BX152+BX179+BX197</f>
        <v>46</v>
      </c>
      <c r="BT202" s="328"/>
      <c r="BU202" s="327" t="s">
        <v>20</v>
      </c>
      <c r="BV202" s="328"/>
      <c r="BW202" s="107"/>
      <c r="BX202" s="107"/>
      <c r="BY202" s="107"/>
      <c r="BZ202" s="107"/>
      <c r="CA202" s="107"/>
    </row>
    <row r="203" spans="1:79" ht="17.45" customHeight="1">
      <c r="A203" s="107"/>
      <c r="B203" s="107"/>
      <c r="C203" s="107"/>
      <c r="D203" s="333"/>
      <c r="E203" s="334"/>
      <c r="F203" s="334"/>
      <c r="G203" s="334"/>
      <c r="H203" s="335"/>
      <c r="I203" s="358" t="s">
        <v>43</v>
      </c>
      <c r="J203" s="359"/>
      <c r="K203" s="359"/>
      <c r="L203" s="359"/>
      <c r="M203" s="359"/>
      <c r="N203" s="360"/>
      <c r="O203" s="336">
        <f>P202+W202+AC202+AK202+AS202+BA202</f>
        <v>2484</v>
      </c>
      <c r="P203" s="337"/>
      <c r="Q203" s="337"/>
      <c r="R203" s="337"/>
      <c r="S203" s="337"/>
      <c r="T203" s="337"/>
      <c r="U203" s="337"/>
      <c r="V203" s="337"/>
      <c r="W203" s="337"/>
      <c r="X203" s="337"/>
      <c r="Y203" s="337"/>
      <c r="Z203" s="337"/>
      <c r="AA203" s="337"/>
      <c r="AB203" s="337"/>
      <c r="AC203" s="337"/>
      <c r="AD203" s="337"/>
      <c r="AE203" s="337"/>
      <c r="AF203" s="337"/>
      <c r="AG203" s="337"/>
      <c r="AH203" s="337"/>
      <c r="AI203" s="337"/>
      <c r="AJ203" s="337"/>
      <c r="AK203" s="337"/>
      <c r="AL203" s="337"/>
      <c r="AM203" s="337"/>
      <c r="AN203" s="337"/>
      <c r="AO203" s="337"/>
      <c r="AP203" s="337"/>
      <c r="AQ203" s="337"/>
      <c r="AR203" s="337"/>
      <c r="AS203" s="337"/>
      <c r="AT203" s="337"/>
      <c r="AU203" s="337"/>
      <c r="AV203" s="337"/>
      <c r="AW203" s="337"/>
      <c r="AX203" s="337"/>
      <c r="AY203" s="337"/>
      <c r="AZ203" s="337"/>
      <c r="BA203" s="337"/>
      <c r="BB203" s="337"/>
      <c r="BC203" s="337"/>
      <c r="BD203" s="337"/>
      <c r="BE203" s="337"/>
      <c r="BF203" s="337"/>
      <c r="BG203" s="338"/>
      <c r="BH203" s="336">
        <f>BH202+BQ202</f>
        <v>2300</v>
      </c>
      <c r="BI203" s="337"/>
      <c r="BJ203" s="337"/>
      <c r="BK203" s="337"/>
      <c r="BL203" s="337"/>
      <c r="BM203" s="337"/>
      <c r="BN203" s="337"/>
      <c r="BO203" s="337"/>
      <c r="BP203" s="337"/>
      <c r="BQ203" s="337"/>
      <c r="BR203" s="337"/>
      <c r="BS203" s="337"/>
      <c r="BT203" s="337"/>
      <c r="BU203" s="337"/>
      <c r="BV203" s="338"/>
      <c r="BW203" s="107"/>
      <c r="BX203" s="107"/>
      <c r="BY203" s="107"/>
      <c r="BZ203" s="107"/>
      <c r="CA203" s="107"/>
    </row>
    <row r="204" spans="1:79" ht="18.600000000000001" customHeight="1">
      <c r="A204" s="107"/>
      <c r="B204" s="107"/>
      <c r="C204" s="107"/>
      <c r="D204" s="333"/>
      <c r="E204" s="334"/>
      <c r="F204" s="334"/>
      <c r="G204" s="334"/>
      <c r="H204" s="335"/>
      <c r="I204" s="355" t="s">
        <v>42</v>
      </c>
      <c r="J204" s="356"/>
      <c r="K204" s="356"/>
      <c r="L204" s="356"/>
      <c r="M204" s="356"/>
      <c r="N204" s="357"/>
      <c r="O204" s="336">
        <f>S202+Y202+AE202+AM202+AU202+BC202</f>
        <v>93</v>
      </c>
      <c r="P204" s="337"/>
      <c r="Q204" s="337"/>
      <c r="R204" s="337"/>
      <c r="S204" s="337"/>
      <c r="T204" s="337"/>
      <c r="U204" s="337"/>
      <c r="V204" s="337"/>
      <c r="W204" s="337"/>
      <c r="X204" s="337"/>
      <c r="Y204" s="337"/>
      <c r="Z204" s="337"/>
      <c r="AA204" s="337"/>
      <c r="AB204" s="337"/>
      <c r="AC204" s="337"/>
      <c r="AD204" s="337"/>
      <c r="AE204" s="337"/>
      <c r="AF204" s="337"/>
      <c r="AG204" s="337"/>
      <c r="AH204" s="337"/>
      <c r="AI204" s="337"/>
      <c r="AJ204" s="337"/>
      <c r="AK204" s="337"/>
      <c r="AL204" s="337"/>
      <c r="AM204" s="337"/>
      <c r="AN204" s="337"/>
      <c r="AO204" s="337"/>
      <c r="AP204" s="337"/>
      <c r="AQ204" s="337"/>
      <c r="AR204" s="337"/>
      <c r="AS204" s="337"/>
      <c r="AT204" s="337"/>
      <c r="AU204" s="337"/>
      <c r="AV204" s="337"/>
      <c r="AW204" s="337"/>
      <c r="AX204" s="337"/>
      <c r="AY204" s="337"/>
      <c r="AZ204" s="337"/>
      <c r="BA204" s="337"/>
      <c r="BB204" s="337"/>
      <c r="BC204" s="337"/>
      <c r="BD204" s="337"/>
      <c r="BE204" s="337"/>
      <c r="BF204" s="337"/>
      <c r="BG204" s="338"/>
      <c r="BH204" s="336">
        <f>BK202+BS202</f>
        <v>87</v>
      </c>
      <c r="BI204" s="337"/>
      <c r="BJ204" s="337"/>
      <c r="BK204" s="337"/>
      <c r="BL204" s="337"/>
      <c r="BM204" s="337"/>
      <c r="BN204" s="337"/>
      <c r="BO204" s="337"/>
      <c r="BP204" s="337"/>
      <c r="BQ204" s="337"/>
      <c r="BR204" s="337"/>
      <c r="BS204" s="337"/>
      <c r="BT204" s="337"/>
      <c r="BU204" s="337"/>
      <c r="BV204" s="338"/>
      <c r="BW204" s="107"/>
      <c r="BX204" s="107"/>
      <c r="BY204" s="107"/>
      <c r="BZ204" s="107"/>
      <c r="CA204" s="107"/>
    </row>
    <row r="205" spans="1:79" ht="21.75" customHeight="1">
      <c r="A205" s="107"/>
      <c r="B205" s="107"/>
      <c r="C205" s="107"/>
      <c r="D205" s="158"/>
      <c r="E205" s="159"/>
      <c r="F205" s="159"/>
      <c r="G205" s="159"/>
      <c r="H205" s="160"/>
      <c r="I205" s="192" t="s">
        <v>44</v>
      </c>
      <c r="J205" s="193"/>
      <c r="K205" s="193"/>
      <c r="L205" s="193"/>
      <c r="M205" s="193"/>
      <c r="N205" s="193"/>
      <c r="O205" s="193"/>
      <c r="P205" s="193"/>
      <c r="Q205" s="193"/>
      <c r="R205" s="193"/>
      <c r="S205" s="193"/>
      <c r="T205" s="141">
        <v>7</v>
      </c>
      <c r="U205" s="141"/>
      <c r="V205" s="142"/>
      <c r="W205" s="107"/>
      <c r="X205" s="385" t="s">
        <v>80</v>
      </c>
      <c r="Y205" s="385"/>
      <c r="Z205" s="385"/>
      <c r="AA205" s="385"/>
      <c r="AB205" s="385"/>
      <c r="AC205" s="385"/>
      <c r="AD205" s="385"/>
      <c r="AE205" s="385"/>
      <c r="AF205" s="385"/>
      <c r="AG205" s="385"/>
      <c r="AH205" s="385"/>
      <c r="AI205" s="385"/>
      <c r="AJ205" s="385"/>
      <c r="AK205" s="385"/>
      <c r="AL205" s="385"/>
      <c r="AM205" s="385"/>
      <c r="AN205" s="385"/>
      <c r="AO205" s="385"/>
      <c r="AP205" s="385"/>
      <c r="AQ205" s="385"/>
      <c r="AR205" s="385"/>
      <c r="AS205" s="385"/>
      <c r="AT205" s="385"/>
      <c r="AU205" s="385"/>
      <c r="AV205" s="385"/>
      <c r="AW205" s="385"/>
      <c r="AX205" s="385"/>
      <c r="AY205" s="385"/>
      <c r="AZ205" s="385"/>
      <c r="BA205" s="385"/>
      <c r="BB205" s="385"/>
      <c r="BC205" s="385"/>
      <c r="BD205" s="385"/>
      <c r="BE205" s="385"/>
      <c r="BF205" s="385"/>
      <c r="BG205" s="385"/>
      <c r="BH205" s="385"/>
      <c r="BI205" s="385"/>
      <c r="BJ205" s="385"/>
      <c r="BK205" s="385"/>
      <c r="BL205" s="385"/>
      <c r="BM205" s="385"/>
      <c r="BN205" s="385"/>
      <c r="BO205" s="385"/>
      <c r="BP205" s="385"/>
      <c r="BQ205" s="385"/>
      <c r="BR205" s="385"/>
      <c r="BS205" s="385"/>
      <c r="BT205" s="385"/>
      <c r="BU205" s="385"/>
      <c r="BV205" s="385"/>
      <c r="BW205" s="107"/>
      <c r="BX205" s="107"/>
      <c r="BY205" s="107"/>
      <c r="BZ205" s="107"/>
      <c r="CA205" s="107"/>
    </row>
    <row r="206" spans="1:79" ht="15.75" customHeight="1">
      <c r="A206" s="107"/>
      <c r="B206" s="107"/>
      <c r="C206" s="107"/>
      <c r="D206" s="282"/>
      <c r="E206" s="282"/>
      <c r="F206" s="282"/>
      <c r="G206" s="282"/>
      <c r="H206" s="282"/>
      <c r="I206" s="282"/>
      <c r="J206" s="282"/>
      <c r="K206" s="282"/>
      <c r="L206" s="282"/>
      <c r="M206" s="282"/>
      <c r="N206" s="282"/>
      <c r="O206" s="282"/>
      <c r="P206" s="282"/>
      <c r="Q206" s="282"/>
      <c r="R206" s="282"/>
      <c r="S206" s="282"/>
      <c r="T206" s="282"/>
      <c r="U206" s="282"/>
      <c r="V206" s="282"/>
      <c r="W206" s="282"/>
      <c r="X206" s="282"/>
      <c r="Y206" s="282"/>
      <c r="Z206" s="282"/>
      <c r="AA206" s="282"/>
      <c r="AB206" s="282"/>
      <c r="AC206" s="282"/>
      <c r="AD206" s="282"/>
      <c r="AE206" s="282"/>
      <c r="AF206" s="282"/>
      <c r="AG206" s="282"/>
      <c r="AH206" s="282"/>
      <c r="AI206" s="282"/>
      <c r="AJ206" s="282"/>
      <c r="AK206" s="282"/>
      <c r="AL206" s="282"/>
      <c r="AM206" s="282"/>
      <c r="AN206" s="282"/>
      <c r="AO206" s="282"/>
      <c r="AP206" s="282"/>
      <c r="AQ206" s="282"/>
      <c r="AR206" s="282"/>
      <c r="AS206" s="282"/>
      <c r="AT206" s="282"/>
      <c r="AU206" s="282"/>
      <c r="AV206" s="282"/>
      <c r="AW206" s="282"/>
      <c r="AX206" s="282"/>
      <c r="AY206" s="282"/>
      <c r="AZ206" s="282"/>
      <c r="BA206" s="282"/>
      <c r="BB206" s="282"/>
      <c r="BC206" s="282"/>
      <c r="BD206" s="282"/>
      <c r="BE206" s="282"/>
      <c r="BF206" s="282"/>
      <c r="BG206" s="282"/>
      <c r="BH206" s="282"/>
      <c r="BI206" s="282"/>
      <c r="BJ206" s="282"/>
      <c r="BK206" s="282"/>
      <c r="BL206" s="282"/>
      <c r="BM206" s="282"/>
      <c r="BN206" s="282"/>
      <c r="BO206" s="282"/>
      <c r="BP206" s="282"/>
      <c r="BQ206" s="282"/>
      <c r="BR206" s="282"/>
      <c r="BS206" s="282"/>
      <c r="BT206" s="282"/>
      <c r="BU206" s="282"/>
      <c r="BV206" s="282"/>
      <c r="BW206" s="107"/>
      <c r="BX206" s="107"/>
      <c r="BY206" s="107"/>
      <c r="BZ206" s="107"/>
      <c r="CA206" s="107"/>
    </row>
    <row r="207" spans="1:79" ht="33.950000000000003" customHeight="1">
      <c r="A207" s="107"/>
      <c r="B207" s="107"/>
      <c r="C207" s="107"/>
      <c r="D207" s="107"/>
      <c r="E207" s="107"/>
      <c r="F207" s="107"/>
      <c r="G207" s="2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7"/>
      <c r="AK207" s="107"/>
      <c r="AL207" s="107"/>
      <c r="AM207" s="107"/>
      <c r="AN207" s="107"/>
      <c r="AO207" s="107"/>
      <c r="AP207" s="107"/>
      <c r="AQ207" s="107"/>
      <c r="AR207" s="107"/>
      <c r="AS207" s="107"/>
      <c r="AT207" s="107"/>
      <c r="AU207" s="107"/>
      <c r="AV207" s="107"/>
      <c r="AW207" s="107"/>
      <c r="AX207" s="107"/>
      <c r="AY207" s="107"/>
      <c r="AZ207" s="107"/>
      <c r="BA207" s="107"/>
      <c r="BB207" s="107"/>
      <c r="BC207" s="107"/>
      <c r="BD207" s="107"/>
      <c r="BE207" s="107"/>
      <c r="BF207" s="107"/>
      <c r="BG207" s="107"/>
      <c r="BH207" s="107"/>
      <c r="BI207" s="107"/>
      <c r="BJ207" s="107"/>
      <c r="BK207" s="107"/>
      <c r="BL207" s="107"/>
      <c r="BM207" s="107"/>
      <c r="BN207" s="107"/>
      <c r="BO207" s="107"/>
      <c r="BP207" s="107"/>
      <c r="BQ207" s="107"/>
      <c r="BR207" s="107"/>
      <c r="BS207" s="107"/>
      <c r="BT207" s="107"/>
      <c r="BU207" s="107"/>
      <c r="BV207" s="107"/>
      <c r="BW207" s="107"/>
      <c r="BX207" s="107"/>
      <c r="BY207" s="107"/>
      <c r="BZ207" s="107"/>
      <c r="CA207" s="107"/>
    </row>
  </sheetData>
  <mergeCells count="3078">
    <mergeCell ref="AG137:AH137"/>
    <mergeCell ref="AI137:AK137"/>
    <mergeCell ref="AL137:AM137"/>
    <mergeCell ref="C171:D172"/>
    <mergeCell ref="C147:D148"/>
    <mergeCell ref="C175:D176"/>
    <mergeCell ref="AT138:AU138"/>
    <mergeCell ref="AL140:AM140"/>
    <mergeCell ref="AX107:AY107"/>
    <mergeCell ref="AX134:AY134"/>
    <mergeCell ref="AI134:AK134"/>
    <mergeCell ref="AL134:AM134"/>
    <mergeCell ref="AV118:AW118"/>
    <mergeCell ref="C118:D119"/>
    <mergeCell ref="V118:W118"/>
    <mergeCell ref="AI133:AS133"/>
    <mergeCell ref="AR126:AS126"/>
    <mergeCell ref="AO128:AQ128"/>
    <mergeCell ref="T127:U127"/>
    <mergeCell ref="H131:CA131"/>
    <mergeCell ref="V123:W123"/>
    <mergeCell ref="H119:J119"/>
    <mergeCell ref="Z127:AA127"/>
    <mergeCell ref="AB121:AC121"/>
    <mergeCell ref="C122:D123"/>
    <mergeCell ref="AV137:AW137"/>
    <mergeCell ref="AX137:AY137"/>
    <mergeCell ref="AZ137:BA137"/>
    <mergeCell ref="BB138:BC138"/>
    <mergeCell ref="AR127:AS127"/>
    <mergeCell ref="AG126:AH126"/>
    <mergeCell ref="AV127:AW127"/>
    <mergeCell ref="AR123:AS123"/>
    <mergeCell ref="V128:W128"/>
    <mergeCell ref="BT74:BU74"/>
    <mergeCell ref="AZ136:BA136"/>
    <mergeCell ref="AT137:AU137"/>
    <mergeCell ref="K116:L116"/>
    <mergeCell ref="BR124:BS124"/>
    <mergeCell ref="BF126:BH126"/>
    <mergeCell ref="R116:S116"/>
    <mergeCell ref="M116:M117"/>
    <mergeCell ref="V124:W124"/>
    <mergeCell ref="AV134:AW134"/>
    <mergeCell ref="AB126:AC126"/>
    <mergeCell ref="AG123:AH123"/>
    <mergeCell ref="K126:L126"/>
    <mergeCell ref="N126:P126"/>
    <mergeCell ref="BP123:BQ123"/>
    <mergeCell ref="K137:L137"/>
    <mergeCell ref="N137:P137"/>
    <mergeCell ref="R137:S137"/>
    <mergeCell ref="T137:U137"/>
    <mergeCell ref="V137:W137"/>
    <mergeCell ref="Z137:AA137"/>
    <mergeCell ref="AB137:AC137"/>
    <mergeCell ref="BP124:BQ124"/>
    <mergeCell ref="AO127:AQ127"/>
    <mergeCell ref="AI120:AK120"/>
    <mergeCell ref="AI119:AK119"/>
    <mergeCell ref="K119:L119"/>
    <mergeCell ref="BJ124:BL124"/>
    <mergeCell ref="AG117:AH117"/>
    <mergeCell ref="AI117:AK117"/>
    <mergeCell ref="AL117:AM117"/>
    <mergeCell ref="K118:L118"/>
    <mergeCell ref="R134:S134"/>
    <mergeCell ref="T117:U117"/>
    <mergeCell ref="BF118:BH119"/>
    <mergeCell ref="AB119:AC119"/>
    <mergeCell ref="Z118:AA118"/>
    <mergeCell ref="V116:W116"/>
    <mergeCell ref="Z116:AA116"/>
    <mergeCell ref="AB118:AC118"/>
    <mergeCell ref="V121:W121"/>
    <mergeCell ref="AL122:AM122"/>
    <mergeCell ref="N122:P123"/>
    <mergeCell ref="Z124:AA124"/>
    <mergeCell ref="BP128:BQ128"/>
    <mergeCell ref="AZ118:BA118"/>
    <mergeCell ref="BB127:BC127"/>
    <mergeCell ref="BB124:BC124"/>
    <mergeCell ref="B171:B172"/>
    <mergeCell ref="B173:B174"/>
    <mergeCell ref="B175:B176"/>
    <mergeCell ref="B193:B194"/>
    <mergeCell ref="AB169:AC169"/>
    <mergeCell ref="N153:Q153"/>
    <mergeCell ref="Z159:AH159"/>
    <mergeCell ref="R165:S165"/>
    <mergeCell ref="T165:U165"/>
    <mergeCell ref="BP149:BQ149"/>
    <mergeCell ref="BT137:BU137"/>
    <mergeCell ref="BP163:BQ163"/>
    <mergeCell ref="BP151:BQ151"/>
    <mergeCell ref="BP147:BQ147"/>
    <mergeCell ref="BP148:BQ148"/>
    <mergeCell ref="BR162:BS162"/>
    <mergeCell ref="AV163:AW163"/>
    <mergeCell ref="BJ147:BL148"/>
    <mergeCell ref="BB146:BC146"/>
    <mergeCell ref="BJ145:BL145"/>
    <mergeCell ref="BB145:BC145"/>
    <mergeCell ref="BD141:BE141"/>
    <mergeCell ref="BF144:BH144"/>
    <mergeCell ref="BD152:BE152"/>
    <mergeCell ref="AG152:AH152"/>
    <mergeCell ref="AR152:AS152"/>
    <mergeCell ref="BT147:BU147"/>
    <mergeCell ref="BT145:BU145"/>
    <mergeCell ref="V148:W148"/>
    <mergeCell ref="BD169:BE169"/>
    <mergeCell ref="BT140:BU140"/>
    <mergeCell ref="AD137:AE137"/>
    <mergeCell ref="C137:D137"/>
    <mergeCell ref="H137:J137"/>
    <mergeCell ref="BT123:BU123"/>
    <mergeCell ref="R119:S119"/>
    <mergeCell ref="T119:U119"/>
    <mergeCell ref="BM137:BN137"/>
    <mergeCell ref="BP137:BQ137"/>
    <mergeCell ref="AR119:AS119"/>
    <mergeCell ref="AT119:AU119"/>
    <mergeCell ref="A125:CA125"/>
    <mergeCell ref="A127:E127"/>
    <mergeCell ref="BB128:BC128"/>
    <mergeCell ref="C126:D126"/>
    <mergeCell ref="AO124:AQ124"/>
    <mergeCell ref="BT126:BU126"/>
    <mergeCell ref="BR136:BS136"/>
    <mergeCell ref="BJ118:BL119"/>
    <mergeCell ref="A131:A134"/>
    <mergeCell ref="G132:G134"/>
    <mergeCell ref="AL121:AM121"/>
    <mergeCell ref="BT118:BU118"/>
    <mergeCell ref="C120:D121"/>
    <mergeCell ref="BR123:BS123"/>
    <mergeCell ref="BM122:BN123"/>
    <mergeCell ref="AZ124:BA124"/>
    <mergeCell ref="BF122:BH123"/>
    <mergeCell ref="BI122:BI123"/>
    <mergeCell ref="BP121:BQ121"/>
    <mergeCell ref="BM124:BN124"/>
    <mergeCell ref="AT126:AU126"/>
    <mergeCell ref="AI121:AK121"/>
    <mergeCell ref="AD123:AE123"/>
    <mergeCell ref="Z140:AA140"/>
    <mergeCell ref="AB140:AC140"/>
    <mergeCell ref="AX122:AY122"/>
    <mergeCell ref="AR124:AS124"/>
    <mergeCell ref="AR128:AS128"/>
    <mergeCell ref="AV124:AW124"/>
    <mergeCell ref="AT136:AU136"/>
    <mergeCell ref="BD124:BE124"/>
    <mergeCell ref="BJ122:BL123"/>
    <mergeCell ref="AZ122:BA122"/>
    <mergeCell ref="AI122:AK122"/>
    <mergeCell ref="AX127:AY127"/>
    <mergeCell ref="AZ127:BA127"/>
    <mergeCell ref="AB124:AC124"/>
    <mergeCell ref="Z126:AA126"/>
    <mergeCell ref="AG127:AH127"/>
    <mergeCell ref="AD136:AE136"/>
    <mergeCell ref="BD136:BE136"/>
    <mergeCell ref="BB137:BC137"/>
    <mergeCell ref="BD137:BE137"/>
    <mergeCell ref="BF137:BH137"/>
    <mergeCell ref="BJ137:BL137"/>
    <mergeCell ref="AB138:AC138"/>
    <mergeCell ref="AX140:AY140"/>
    <mergeCell ref="AR138:AS138"/>
    <mergeCell ref="BB126:BC126"/>
    <mergeCell ref="AV136:AW136"/>
    <mergeCell ref="AL124:AM124"/>
    <mergeCell ref="AG124:AH124"/>
    <mergeCell ref="AT124:AU124"/>
    <mergeCell ref="BD128:BE128"/>
    <mergeCell ref="AL127:AM127"/>
    <mergeCell ref="AB127:AC127"/>
    <mergeCell ref="AI126:AK126"/>
    <mergeCell ref="BT122:BU122"/>
    <mergeCell ref="AG120:AH120"/>
    <mergeCell ref="AI128:AK128"/>
    <mergeCell ref="AD121:AE121"/>
    <mergeCell ref="AG121:AH121"/>
    <mergeCell ref="AD119:AE119"/>
    <mergeCell ref="AO122:AQ122"/>
    <mergeCell ref="AX118:AY118"/>
    <mergeCell ref="AD118:AE118"/>
    <mergeCell ref="BF127:BH127"/>
    <mergeCell ref="AV126:AW126"/>
    <mergeCell ref="AB128:AC128"/>
    <mergeCell ref="BT134:BU134"/>
    <mergeCell ref="AO141:AQ141"/>
    <mergeCell ref="BD144:BE144"/>
    <mergeCell ref="BR144:BS144"/>
    <mergeCell ref="BF120:BH121"/>
    <mergeCell ref="BR128:BS128"/>
    <mergeCell ref="BP122:BQ122"/>
    <mergeCell ref="BM127:BN127"/>
    <mergeCell ref="BO132:CA132"/>
    <mergeCell ref="BR122:BS122"/>
    <mergeCell ref="BR137:BS137"/>
    <mergeCell ref="BR140:BS140"/>
    <mergeCell ref="AX121:AY121"/>
    <mergeCell ref="BM134:BN134"/>
    <mergeCell ref="AL126:AM126"/>
    <mergeCell ref="AT127:AU127"/>
    <mergeCell ref="BD126:BE126"/>
    <mergeCell ref="AZ134:BA134"/>
    <mergeCell ref="AI127:AK127"/>
    <mergeCell ref="V126:W126"/>
    <mergeCell ref="V127:W127"/>
    <mergeCell ref="R144:S144"/>
    <mergeCell ref="T144:U144"/>
    <mergeCell ref="AG144:AH144"/>
    <mergeCell ref="BT151:BU151"/>
    <mergeCell ref="BR148:BS148"/>
    <mergeCell ref="BI147:BI148"/>
    <mergeCell ref="BR146:BS146"/>
    <mergeCell ref="BM151:BN151"/>
    <mergeCell ref="BF145:BH145"/>
    <mergeCell ref="AX145:AY145"/>
    <mergeCell ref="BF149:BH149"/>
    <mergeCell ref="BR147:BS147"/>
    <mergeCell ref="BD146:BE146"/>
    <mergeCell ref="AX144:AY144"/>
    <mergeCell ref="BB144:BC144"/>
    <mergeCell ref="AZ145:BA145"/>
    <mergeCell ref="AT144:AU144"/>
    <mergeCell ref="AZ144:BA144"/>
    <mergeCell ref="BP146:BQ146"/>
    <mergeCell ref="BM145:BN145"/>
    <mergeCell ref="BP145:BQ145"/>
    <mergeCell ref="BD145:BE145"/>
    <mergeCell ref="Z144:AA144"/>
    <mergeCell ref="AD144:AE144"/>
    <mergeCell ref="AL144:AM144"/>
    <mergeCell ref="AO144:AQ144"/>
    <mergeCell ref="AB147:AC147"/>
    <mergeCell ref="AV147:AW147"/>
    <mergeCell ref="BP126:BQ126"/>
    <mergeCell ref="BJ166:BL166"/>
    <mergeCell ref="AG149:AH149"/>
    <mergeCell ref="AO149:AQ149"/>
    <mergeCell ref="AT149:AU149"/>
    <mergeCell ref="AT169:AU169"/>
    <mergeCell ref="BF147:BH148"/>
    <mergeCell ref="AD146:AE146"/>
    <mergeCell ref="AO147:AQ147"/>
    <mergeCell ref="AL146:AM146"/>
    <mergeCell ref="BD147:BE148"/>
    <mergeCell ref="BM149:BN149"/>
    <mergeCell ref="AG163:AH163"/>
    <mergeCell ref="AO166:AQ166"/>
    <mergeCell ref="AR166:AS166"/>
    <mergeCell ref="AR151:AS151"/>
    <mergeCell ref="BB150:BC150"/>
    <mergeCell ref="BB149:BC149"/>
    <mergeCell ref="AL147:AM147"/>
    <mergeCell ref="AD148:AE148"/>
    <mergeCell ref="AR165:AS165"/>
    <mergeCell ref="AO146:AQ146"/>
    <mergeCell ref="AL165:AM165"/>
    <mergeCell ref="BJ165:BL165"/>
    <mergeCell ref="BM165:BN165"/>
    <mergeCell ref="AX165:AY165"/>
    <mergeCell ref="AV148:AW148"/>
    <mergeCell ref="AG148:AH148"/>
    <mergeCell ref="AZ146:BA146"/>
    <mergeCell ref="AD163:AE163"/>
    <mergeCell ref="BJ160:BL160"/>
    <mergeCell ref="AR163:AS163"/>
    <mergeCell ref="AL163:AM163"/>
    <mergeCell ref="AO163:AQ163"/>
    <mergeCell ref="AZ151:BA151"/>
    <mergeCell ref="AV146:AW146"/>
    <mergeCell ref="BJ162:BL162"/>
    <mergeCell ref="AR148:AS148"/>
    <mergeCell ref="AV145:AW145"/>
    <mergeCell ref="AB145:AC145"/>
    <mergeCell ref="BD149:BE149"/>
    <mergeCell ref="AL145:AM145"/>
    <mergeCell ref="AG146:AH146"/>
    <mergeCell ref="AX163:AY163"/>
    <mergeCell ref="BJ163:BL163"/>
    <mergeCell ref="AZ163:BA163"/>
    <mergeCell ref="AT152:AU152"/>
    <mergeCell ref="AI160:AK160"/>
    <mergeCell ref="BF146:BH146"/>
    <mergeCell ref="BJ146:BL146"/>
    <mergeCell ref="AB148:AC148"/>
    <mergeCell ref="AB144:AC144"/>
    <mergeCell ref="Z149:AA149"/>
    <mergeCell ref="AT148:AU148"/>
    <mergeCell ref="N145:P145"/>
    <mergeCell ref="AI144:AK144"/>
    <mergeCell ref="AR144:AS144"/>
    <mergeCell ref="AJ150:AK150"/>
    <mergeCell ref="AL150:AM150"/>
    <mergeCell ref="AB150:AC150"/>
    <mergeCell ref="AX147:AY147"/>
    <mergeCell ref="AX148:AY148"/>
    <mergeCell ref="AV144:AW144"/>
    <mergeCell ref="BJ150:BL150"/>
    <mergeCell ref="AG147:AH147"/>
    <mergeCell ref="Z145:AA145"/>
    <mergeCell ref="AZ149:BA149"/>
    <mergeCell ref="AX149:AY149"/>
    <mergeCell ref="Z147:AA147"/>
    <mergeCell ref="V145:W145"/>
    <mergeCell ref="H146:J146"/>
    <mergeCell ref="K146:L146"/>
    <mergeCell ref="N146:P146"/>
    <mergeCell ref="Z165:AA165"/>
    <mergeCell ref="AL160:AM160"/>
    <mergeCell ref="R152:S152"/>
    <mergeCell ref="BF165:BH165"/>
    <mergeCell ref="AT151:AU151"/>
    <mergeCell ref="BD151:BE151"/>
    <mergeCell ref="BF151:BH151"/>
    <mergeCell ref="K152:L152"/>
    <mergeCell ref="T150:U150"/>
    <mergeCell ref="R136:S136"/>
    <mergeCell ref="H163:J163"/>
    <mergeCell ref="K163:L163"/>
    <mergeCell ref="N163:P163"/>
    <mergeCell ref="R163:S163"/>
    <mergeCell ref="T163:U163"/>
    <mergeCell ref="AV160:AW160"/>
    <mergeCell ref="BB163:BC163"/>
    <mergeCell ref="AZ160:BA160"/>
    <mergeCell ref="AX160:AY160"/>
    <mergeCell ref="BD162:BE162"/>
    <mergeCell ref="BF162:BH162"/>
    <mergeCell ref="K160:L160"/>
    <mergeCell ref="R160:S160"/>
    <mergeCell ref="N160:P160"/>
    <mergeCell ref="AR160:AS160"/>
    <mergeCell ref="BD160:BE160"/>
    <mergeCell ref="AO162:AQ162"/>
    <mergeCell ref="H160:J160"/>
    <mergeCell ref="A152:E153"/>
    <mergeCell ref="AB152:AC152"/>
    <mergeCell ref="AL152:AM152"/>
    <mergeCell ref="H159:Q159"/>
    <mergeCell ref="R159:Y159"/>
    <mergeCell ref="C157:D160"/>
    <mergeCell ref="F157:G157"/>
    <mergeCell ref="F158:F160"/>
    <mergeCell ref="T152:U152"/>
    <mergeCell ref="H148:J148"/>
    <mergeCell ref="K147:L148"/>
    <mergeCell ref="M147:M148"/>
    <mergeCell ref="N147:P148"/>
    <mergeCell ref="T148:U148"/>
    <mergeCell ref="R146:S146"/>
    <mergeCell ref="R149:S149"/>
    <mergeCell ref="C146:D146"/>
    <mergeCell ref="H149:J149"/>
    <mergeCell ref="Q147:Q148"/>
    <mergeCell ref="B147:B148"/>
    <mergeCell ref="Z123:AA123"/>
    <mergeCell ref="BT166:BU166"/>
    <mergeCell ref="A157:A160"/>
    <mergeCell ref="H152:J152"/>
    <mergeCell ref="C136:D136"/>
    <mergeCell ref="AB123:AC123"/>
    <mergeCell ref="AG118:AH118"/>
    <mergeCell ref="BM152:BN152"/>
    <mergeCell ref="BP162:BQ162"/>
    <mergeCell ref="BM162:BN162"/>
    <mergeCell ref="AD165:AE165"/>
    <mergeCell ref="T162:U162"/>
    <mergeCell ref="V165:W165"/>
    <mergeCell ref="A147:A148"/>
    <mergeCell ref="E147:E148"/>
    <mergeCell ref="F147:F148"/>
    <mergeCell ref="G147:G148"/>
    <mergeCell ref="H147:J147"/>
    <mergeCell ref="T143:U143"/>
    <mergeCell ref="BB166:BC166"/>
    <mergeCell ref="K138:L138"/>
    <mergeCell ref="G122:G123"/>
    <mergeCell ref="R147:S147"/>
    <mergeCell ref="T147:U147"/>
    <mergeCell ref="E122:E123"/>
    <mergeCell ref="AV122:AW122"/>
    <mergeCell ref="AV166:AW166"/>
    <mergeCell ref="C145:D145"/>
    <mergeCell ref="AZ138:BA138"/>
    <mergeCell ref="BP140:BQ140"/>
    <mergeCell ref="AT121:AU121"/>
    <mergeCell ref="AV121:AW121"/>
    <mergeCell ref="A173:A174"/>
    <mergeCell ref="E173:E174"/>
    <mergeCell ref="F173:F174"/>
    <mergeCell ref="G173:G174"/>
    <mergeCell ref="H176:J176"/>
    <mergeCell ref="A179:E180"/>
    <mergeCell ref="A175:A176"/>
    <mergeCell ref="Y173:Y174"/>
    <mergeCell ref="Z173:AA174"/>
    <mergeCell ref="C140:D140"/>
    <mergeCell ref="AO54:AQ54"/>
    <mergeCell ref="K109:L109"/>
    <mergeCell ref="N109:P109"/>
    <mergeCell ref="AB116:AC116"/>
    <mergeCell ref="V66:W66"/>
    <mergeCell ref="R68:S68"/>
    <mergeCell ref="T68:U68"/>
    <mergeCell ref="R179:S179"/>
    <mergeCell ref="H122:J122"/>
    <mergeCell ref="R122:S122"/>
    <mergeCell ref="T122:U122"/>
    <mergeCell ref="V122:W122"/>
    <mergeCell ref="Z122:AA122"/>
    <mergeCell ref="AB122:AC122"/>
    <mergeCell ref="AD122:AE122"/>
    <mergeCell ref="AG122:AH122"/>
    <mergeCell ref="AN173:AN174"/>
    <mergeCell ref="E175:E176"/>
    <mergeCell ref="AO169:AQ169"/>
    <mergeCell ref="AB172:AC172"/>
    <mergeCell ref="V144:W144"/>
    <mergeCell ref="K145:L145"/>
    <mergeCell ref="A193:A194"/>
    <mergeCell ref="E193:E194"/>
    <mergeCell ref="F193:F194"/>
    <mergeCell ref="G193:G194"/>
    <mergeCell ref="K193:L194"/>
    <mergeCell ref="N193:P194"/>
    <mergeCell ref="Q193:Q194"/>
    <mergeCell ref="N191:P191"/>
    <mergeCell ref="K188:L188"/>
    <mergeCell ref="N188:P188"/>
    <mergeCell ref="C192:D192"/>
    <mergeCell ref="H192:J192"/>
    <mergeCell ref="R192:S192"/>
    <mergeCell ref="R191:S191"/>
    <mergeCell ref="T191:U191"/>
    <mergeCell ref="V191:W191"/>
    <mergeCell ref="C190:D190"/>
    <mergeCell ref="K192:L192"/>
    <mergeCell ref="V190:W190"/>
    <mergeCell ref="A188:E188"/>
    <mergeCell ref="V192:W192"/>
    <mergeCell ref="T192:U192"/>
    <mergeCell ref="T190:U190"/>
    <mergeCell ref="T188:U188"/>
    <mergeCell ref="V188:W188"/>
    <mergeCell ref="C191:D191"/>
    <mergeCell ref="H191:J191"/>
    <mergeCell ref="K190:L190"/>
    <mergeCell ref="BB172:BC172"/>
    <mergeCell ref="BB171:BC171"/>
    <mergeCell ref="AG169:AH169"/>
    <mergeCell ref="AP170:AQ170"/>
    <mergeCell ref="AR170:AS170"/>
    <mergeCell ref="T169:U169"/>
    <mergeCell ref="H172:J172"/>
    <mergeCell ref="T173:U174"/>
    <mergeCell ref="M173:M174"/>
    <mergeCell ref="H175:J175"/>
    <mergeCell ref="R175:S175"/>
    <mergeCell ref="AB175:AC175"/>
    <mergeCell ref="AD175:AE175"/>
    <mergeCell ref="AG175:AH175"/>
    <mergeCell ref="R176:S176"/>
    <mergeCell ref="AI170:AK170"/>
    <mergeCell ref="AL170:AM170"/>
    <mergeCell ref="V170:W170"/>
    <mergeCell ref="V169:W169"/>
    <mergeCell ref="Z169:AA169"/>
    <mergeCell ref="AI176:AK176"/>
    <mergeCell ref="AL176:AM176"/>
    <mergeCell ref="R169:S169"/>
    <mergeCell ref="AL175:AM175"/>
    <mergeCell ref="T176:U176"/>
    <mergeCell ref="AB170:AC170"/>
    <mergeCell ref="X173:X174"/>
    <mergeCell ref="AD171:AD172"/>
    <mergeCell ref="AG173:AH174"/>
    <mergeCell ref="K169:L169"/>
    <mergeCell ref="Z176:AA176"/>
    <mergeCell ref="AG166:AH166"/>
    <mergeCell ref="AI166:AK166"/>
    <mergeCell ref="V166:W166"/>
    <mergeCell ref="R171:S171"/>
    <mergeCell ref="T171:U171"/>
    <mergeCell ref="A167:CA167"/>
    <mergeCell ref="R166:S166"/>
    <mergeCell ref="AT166:AU166"/>
    <mergeCell ref="BD166:BE166"/>
    <mergeCell ref="H166:J166"/>
    <mergeCell ref="AL172:AM172"/>
    <mergeCell ref="BR169:BS169"/>
    <mergeCell ref="Q171:Q172"/>
    <mergeCell ref="AB171:AC171"/>
    <mergeCell ref="Z171:AA171"/>
    <mergeCell ref="AI171:AK171"/>
    <mergeCell ref="BT168:BU168"/>
    <mergeCell ref="AI169:AK169"/>
    <mergeCell ref="N170:P170"/>
    <mergeCell ref="A171:A172"/>
    <mergeCell ref="V171:W171"/>
    <mergeCell ref="Z170:AA170"/>
    <mergeCell ref="AR172:AS172"/>
    <mergeCell ref="AL171:AM171"/>
    <mergeCell ref="AI172:AK172"/>
    <mergeCell ref="BG171:BG172"/>
    <mergeCell ref="AV172:AW172"/>
    <mergeCell ref="BT171:BU171"/>
    <mergeCell ref="BP172:BQ172"/>
    <mergeCell ref="BP171:BQ171"/>
    <mergeCell ref="BG170:BH170"/>
    <mergeCell ref="BJ170:BL170"/>
    <mergeCell ref="H170:J170"/>
    <mergeCell ref="R170:S170"/>
    <mergeCell ref="BB169:BC169"/>
    <mergeCell ref="AZ171:BA171"/>
    <mergeCell ref="AR173:AS174"/>
    <mergeCell ref="BK177:BL177"/>
    <mergeCell ref="V172:W172"/>
    <mergeCell ref="Z172:AA172"/>
    <mergeCell ref="AX178:AY178"/>
    <mergeCell ref="AZ178:BA178"/>
    <mergeCell ref="AV178:AW178"/>
    <mergeCell ref="BM185:BN185"/>
    <mergeCell ref="AO185:AQ185"/>
    <mergeCell ref="R190:S190"/>
    <mergeCell ref="N190:P190"/>
    <mergeCell ref="Q175:Q176"/>
    <mergeCell ref="R185:S185"/>
    <mergeCell ref="K178:L178"/>
    <mergeCell ref="N178:P178"/>
    <mergeCell ref="AG178:AH178"/>
    <mergeCell ref="Z179:AA179"/>
    <mergeCell ref="F180:M180"/>
    <mergeCell ref="T178:U178"/>
    <mergeCell ref="V187:W187"/>
    <mergeCell ref="H188:J188"/>
    <mergeCell ref="T185:U185"/>
    <mergeCell ref="AR175:AS175"/>
    <mergeCell ref="AT175:AU175"/>
    <mergeCell ref="F175:F176"/>
    <mergeCell ref="V176:W176"/>
    <mergeCell ref="N171:P172"/>
    <mergeCell ref="AZ169:BA169"/>
    <mergeCell ref="G175:G176"/>
    <mergeCell ref="K175:L176"/>
    <mergeCell ref="C187:D187"/>
    <mergeCell ref="H187:J187"/>
    <mergeCell ref="K187:L187"/>
    <mergeCell ref="N187:P187"/>
    <mergeCell ref="AX187:AY187"/>
    <mergeCell ref="R187:S187"/>
    <mergeCell ref="T187:U187"/>
    <mergeCell ref="AV176:AW176"/>
    <mergeCell ref="E182:E185"/>
    <mergeCell ref="F182:G182"/>
    <mergeCell ref="F183:F185"/>
    <mergeCell ref="G183:G185"/>
    <mergeCell ref="A178:E178"/>
    <mergeCell ref="AB179:AC179"/>
    <mergeCell ref="AD185:AE185"/>
    <mergeCell ref="AI175:AK175"/>
    <mergeCell ref="AB176:AC176"/>
    <mergeCell ref="AD176:AE176"/>
    <mergeCell ref="AD179:AE179"/>
    <mergeCell ref="AX188:AY188"/>
    <mergeCell ref="BB187:BC187"/>
    <mergeCell ref="AI173:AK174"/>
    <mergeCell ref="AO176:AQ176"/>
    <mergeCell ref="AB187:AC187"/>
    <mergeCell ref="AD187:AE187"/>
    <mergeCell ref="AI187:AK187"/>
    <mergeCell ref="AR179:AS179"/>
    <mergeCell ref="AT179:AU179"/>
    <mergeCell ref="AO178:AQ178"/>
    <mergeCell ref="AV173:AW174"/>
    <mergeCell ref="R178:S178"/>
    <mergeCell ref="BB176:BC176"/>
    <mergeCell ref="AF173:AF174"/>
    <mergeCell ref="AT178:AU178"/>
    <mergeCell ref="AI178:AK178"/>
    <mergeCell ref="M175:M176"/>
    <mergeCell ref="N175:P176"/>
    <mergeCell ref="AG187:AH187"/>
    <mergeCell ref="AR176:AS176"/>
    <mergeCell ref="AT176:AU176"/>
    <mergeCell ref="AL185:AM185"/>
    <mergeCell ref="AO173:AQ174"/>
    <mergeCell ref="AV175:AW175"/>
    <mergeCell ref="AZ173:BA174"/>
    <mergeCell ref="AR178:AS178"/>
    <mergeCell ref="AG179:AH179"/>
    <mergeCell ref="AL173:AM174"/>
    <mergeCell ref="AD173:AE174"/>
    <mergeCell ref="R173:S174"/>
    <mergeCell ref="Q173:Q174"/>
    <mergeCell ref="V173:W174"/>
    <mergeCell ref="AT184:BC184"/>
    <mergeCell ref="AZ179:BA179"/>
    <mergeCell ref="T179:U179"/>
    <mergeCell ref="V179:W179"/>
    <mergeCell ref="H179:J179"/>
    <mergeCell ref="K179:L179"/>
    <mergeCell ref="BT176:BU176"/>
    <mergeCell ref="BR172:BS172"/>
    <mergeCell ref="BR178:BS178"/>
    <mergeCell ref="BT175:BU175"/>
    <mergeCell ref="BT172:BU172"/>
    <mergeCell ref="BD171:BE172"/>
    <mergeCell ref="BI171:BI172"/>
    <mergeCell ref="BF175:BH176"/>
    <mergeCell ref="BM171:BN172"/>
    <mergeCell ref="BR175:BS175"/>
    <mergeCell ref="BM173:BN174"/>
    <mergeCell ref="BR173:BS174"/>
    <mergeCell ref="BT173:BU174"/>
    <mergeCell ref="BF178:BH178"/>
    <mergeCell ref="BJ175:BL176"/>
    <mergeCell ref="H185:J185"/>
    <mergeCell ref="H183:BN183"/>
    <mergeCell ref="H184:Q184"/>
    <mergeCell ref="R184:Y184"/>
    <mergeCell ref="AX185:AY185"/>
    <mergeCell ref="BB191:BC191"/>
    <mergeCell ref="BB188:BC188"/>
    <mergeCell ref="BF187:BH187"/>
    <mergeCell ref="BB190:BC190"/>
    <mergeCell ref="BD190:BE190"/>
    <mergeCell ref="AT188:AU188"/>
    <mergeCell ref="Z187:AA187"/>
    <mergeCell ref="AL187:AM187"/>
    <mergeCell ref="AO187:AQ187"/>
    <mergeCell ref="AO188:AQ188"/>
    <mergeCell ref="AR188:AS188"/>
    <mergeCell ref="BM178:BN178"/>
    <mergeCell ref="AI191:AK191"/>
    <mergeCell ref="BF191:BH191"/>
    <mergeCell ref="AD191:AE191"/>
    <mergeCell ref="A189:CA189"/>
    <mergeCell ref="AG191:AH191"/>
    <mergeCell ref="Z191:AA191"/>
    <mergeCell ref="BD184:BN184"/>
    <mergeCell ref="BO183:CA183"/>
    <mergeCell ref="AZ185:BA185"/>
    <mergeCell ref="BT190:BU190"/>
    <mergeCell ref="AT185:AU185"/>
    <mergeCell ref="K185:L185"/>
    <mergeCell ref="AL178:AM178"/>
    <mergeCell ref="V185:W185"/>
    <mergeCell ref="Z185:AA185"/>
    <mergeCell ref="G116:G117"/>
    <mergeCell ref="H48:J48"/>
    <mergeCell ref="K48:L48"/>
    <mergeCell ref="Q118:Q119"/>
    <mergeCell ref="H126:J126"/>
    <mergeCell ref="C131:D134"/>
    <mergeCell ref="E131:E134"/>
    <mergeCell ref="F132:F134"/>
    <mergeCell ref="R133:Y133"/>
    <mergeCell ref="H127:J127"/>
    <mergeCell ref="K127:L127"/>
    <mergeCell ref="N127:P127"/>
    <mergeCell ref="N124:P124"/>
    <mergeCell ref="R124:S124"/>
    <mergeCell ref="N48:P48"/>
    <mergeCell ref="R48:S48"/>
    <mergeCell ref="V119:W119"/>
    <mergeCell ref="H118:J118"/>
    <mergeCell ref="E118:E119"/>
    <mergeCell ref="F118:F119"/>
    <mergeCell ref="M122:M123"/>
    <mergeCell ref="G118:G119"/>
    <mergeCell ref="R118:S118"/>
    <mergeCell ref="H117:J117"/>
    <mergeCell ref="T112:U112"/>
    <mergeCell ref="H134:J134"/>
    <mergeCell ref="K134:L134"/>
    <mergeCell ref="N134:P134"/>
    <mergeCell ref="N129:Q129"/>
    <mergeCell ref="F131:G131"/>
    <mergeCell ref="H128:J128"/>
    <mergeCell ref="R54:S54"/>
    <mergeCell ref="C26:D26"/>
    <mergeCell ref="H26:J26"/>
    <mergeCell ref="T48:U48"/>
    <mergeCell ref="V48:W48"/>
    <mergeCell ref="Z48:AA48"/>
    <mergeCell ref="AL118:AM118"/>
    <mergeCell ref="Q122:Q123"/>
    <mergeCell ref="N54:P54"/>
    <mergeCell ref="Z119:AA119"/>
    <mergeCell ref="T118:U118"/>
    <mergeCell ref="V113:W113"/>
    <mergeCell ref="AG116:AH116"/>
    <mergeCell ref="AD116:AE116"/>
    <mergeCell ref="R113:S113"/>
    <mergeCell ref="AL54:AM54"/>
    <mergeCell ref="AI118:AK118"/>
    <mergeCell ref="F122:F123"/>
    <mergeCell ref="AG119:AH119"/>
    <mergeCell ref="Z113:AA113"/>
    <mergeCell ref="AB113:AC113"/>
    <mergeCell ref="AD110:AE110"/>
    <mergeCell ref="H107:J107"/>
    <mergeCell ref="AI72:AK72"/>
    <mergeCell ref="H66:J66"/>
    <mergeCell ref="K66:L66"/>
    <mergeCell ref="N66:P66"/>
    <mergeCell ref="N67:P67"/>
    <mergeCell ref="A75:E76"/>
    <mergeCell ref="H75:J75"/>
    <mergeCell ref="K75:L75"/>
    <mergeCell ref="V75:W75"/>
    <mergeCell ref="H74:J74"/>
    <mergeCell ref="V74:W74"/>
    <mergeCell ref="AD74:AE74"/>
    <mergeCell ref="AG74:AH74"/>
    <mergeCell ref="AI74:AK74"/>
    <mergeCell ref="AL74:AM74"/>
    <mergeCell ref="AI116:AK116"/>
    <mergeCell ref="A120:A121"/>
    <mergeCell ref="E120:E121"/>
    <mergeCell ref="AI124:AK124"/>
    <mergeCell ref="AT123:AU123"/>
    <mergeCell ref="AV123:AW123"/>
    <mergeCell ref="AX123:AY123"/>
    <mergeCell ref="AZ123:BA123"/>
    <mergeCell ref="BB123:BC123"/>
    <mergeCell ref="T121:U121"/>
    <mergeCell ref="A122:A123"/>
    <mergeCell ref="A124:E124"/>
    <mergeCell ref="AR122:AS122"/>
    <mergeCell ref="AT122:AU122"/>
    <mergeCell ref="AV120:AW120"/>
    <mergeCell ref="AX120:AY120"/>
    <mergeCell ref="AZ120:BA120"/>
    <mergeCell ref="BB120:BC120"/>
    <mergeCell ref="AZ121:BA121"/>
    <mergeCell ref="AL120:AM120"/>
    <mergeCell ref="AO120:AQ120"/>
    <mergeCell ref="AR120:AS120"/>
    <mergeCell ref="K124:L124"/>
    <mergeCell ref="E116:E117"/>
    <mergeCell ref="A118:A119"/>
    <mergeCell ref="M118:M119"/>
    <mergeCell ref="N118:P119"/>
    <mergeCell ref="AD120:AE120"/>
    <mergeCell ref="H123:J123"/>
    <mergeCell ref="R123:S123"/>
    <mergeCell ref="T123:U123"/>
    <mergeCell ref="AO121:AQ121"/>
    <mergeCell ref="AR121:AS121"/>
    <mergeCell ref="BF128:BH128"/>
    <mergeCell ref="R128:S128"/>
    <mergeCell ref="BF124:BH124"/>
    <mergeCell ref="AI123:AK123"/>
    <mergeCell ref="AL123:AM123"/>
    <mergeCell ref="AO123:AQ123"/>
    <mergeCell ref="V136:W136"/>
    <mergeCell ref="T134:U134"/>
    <mergeCell ref="AT120:AU120"/>
    <mergeCell ref="BD122:BE123"/>
    <mergeCell ref="AX124:AY124"/>
    <mergeCell ref="BB122:BC122"/>
    <mergeCell ref="H133:Q133"/>
    <mergeCell ref="H132:BN132"/>
    <mergeCell ref="AD134:AE134"/>
    <mergeCell ref="AG134:AH134"/>
    <mergeCell ref="BF134:BH134"/>
    <mergeCell ref="BJ134:BL134"/>
    <mergeCell ref="AT134:AU134"/>
    <mergeCell ref="AB136:AC136"/>
    <mergeCell ref="BD127:BE127"/>
    <mergeCell ref="AZ126:BA126"/>
    <mergeCell ref="R126:S126"/>
    <mergeCell ref="T126:U126"/>
    <mergeCell ref="H124:J124"/>
    <mergeCell ref="BB136:BC136"/>
    <mergeCell ref="BT141:BU141"/>
    <mergeCell ref="BR143:BS143"/>
    <mergeCell ref="BJ127:BL127"/>
    <mergeCell ref="Z143:AA143"/>
    <mergeCell ref="BR126:BS126"/>
    <mergeCell ref="AB141:AC141"/>
    <mergeCell ref="AD141:AE141"/>
    <mergeCell ref="AG141:AH141"/>
    <mergeCell ref="AG128:AH128"/>
    <mergeCell ref="BJ128:BL128"/>
    <mergeCell ref="AZ143:BA143"/>
    <mergeCell ref="AX126:AY126"/>
    <mergeCell ref="AL128:AM128"/>
    <mergeCell ref="AG138:AH138"/>
    <mergeCell ref="AL136:AM136"/>
    <mergeCell ref="Z133:AH133"/>
    <mergeCell ref="BJ140:BL140"/>
    <mergeCell ref="Z134:AA134"/>
    <mergeCell ref="AB134:AC134"/>
    <mergeCell ref="BB134:BC134"/>
    <mergeCell ref="AO136:AQ136"/>
    <mergeCell ref="BM138:BN138"/>
    <mergeCell ref="BD133:BN133"/>
    <mergeCell ref="AO134:AQ134"/>
    <mergeCell ref="A139:CA139"/>
    <mergeCell ref="BD140:BE140"/>
    <mergeCell ref="AD128:AE128"/>
    <mergeCell ref="AD127:AE127"/>
    <mergeCell ref="T128:U128"/>
    <mergeCell ref="V138:W138"/>
    <mergeCell ref="R140:S140"/>
    <mergeCell ref="T140:U140"/>
    <mergeCell ref="A164:CA164"/>
    <mergeCell ref="A163:E163"/>
    <mergeCell ref="AI163:AK163"/>
    <mergeCell ref="BT165:BU165"/>
    <mergeCell ref="BR163:BS163"/>
    <mergeCell ref="BD163:BE163"/>
    <mergeCell ref="BO159:BV159"/>
    <mergeCell ref="BW159:CA159"/>
    <mergeCell ref="BB160:BC160"/>
    <mergeCell ref="K136:L136"/>
    <mergeCell ref="N165:P165"/>
    <mergeCell ref="C144:D144"/>
    <mergeCell ref="AL141:AM141"/>
    <mergeCell ref="H144:J144"/>
    <mergeCell ref="K144:L144"/>
    <mergeCell ref="N144:P144"/>
    <mergeCell ref="AI136:AK136"/>
    <mergeCell ref="AX136:AY136"/>
    <mergeCell ref="AR136:AS136"/>
    <mergeCell ref="AX141:AY141"/>
    <mergeCell ref="AZ141:BA141"/>
    <mergeCell ref="BB141:BC141"/>
    <mergeCell ref="BD165:BE165"/>
    <mergeCell ref="R143:S143"/>
    <mergeCell ref="K143:L143"/>
    <mergeCell ref="N143:P143"/>
    <mergeCell ref="AO138:AQ138"/>
    <mergeCell ref="H141:J141"/>
    <mergeCell ref="H140:J140"/>
    <mergeCell ref="AG140:AH140"/>
    <mergeCell ref="AI140:AK140"/>
    <mergeCell ref="BB140:BC140"/>
    <mergeCell ref="AL162:AM162"/>
    <mergeCell ref="V147:W147"/>
    <mergeCell ref="H151:J151"/>
    <mergeCell ref="K140:L140"/>
    <mergeCell ref="N140:P140"/>
    <mergeCell ref="R141:S141"/>
    <mergeCell ref="T141:U141"/>
    <mergeCell ref="BJ126:BL126"/>
    <mergeCell ref="BM126:BN126"/>
    <mergeCell ref="F153:M153"/>
    <mergeCell ref="BP160:BQ160"/>
    <mergeCell ref="BJ151:BL151"/>
    <mergeCell ref="AI147:AK147"/>
    <mergeCell ref="BD159:BN159"/>
    <mergeCell ref="AG143:AH143"/>
    <mergeCell ref="AR140:AS140"/>
    <mergeCell ref="AT140:AU140"/>
    <mergeCell ref="AV140:AW140"/>
    <mergeCell ref="AI138:AK138"/>
    <mergeCell ref="AD138:AE138"/>
    <mergeCell ref="BM140:BN140"/>
    <mergeCell ref="AO137:AQ137"/>
    <mergeCell ref="AR137:AS137"/>
    <mergeCell ref="BP143:BQ143"/>
    <mergeCell ref="AB143:AC143"/>
    <mergeCell ref="AD143:AE143"/>
    <mergeCell ref="V140:W140"/>
    <mergeCell ref="AD160:AE160"/>
    <mergeCell ref="G158:G160"/>
    <mergeCell ref="R145:S145"/>
    <mergeCell ref="T145:U145"/>
    <mergeCell ref="H145:J145"/>
    <mergeCell ref="R138:S138"/>
    <mergeCell ref="AL138:AM138"/>
    <mergeCell ref="AZ140:BA140"/>
    <mergeCell ref="Z138:AA138"/>
    <mergeCell ref="AL143:AM143"/>
    <mergeCell ref="AR143:AS143"/>
    <mergeCell ref="H136:J136"/>
    <mergeCell ref="AO140:AQ140"/>
    <mergeCell ref="BT124:BU124"/>
    <mergeCell ref="V141:W141"/>
    <mergeCell ref="BP127:BQ127"/>
    <mergeCell ref="BR127:BS127"/>
    <mergeCell ref="BT127:BU127"/>
    <mergeCell ref="A135:CA135"/>
    <mergeCell ref="BT138:BU138"/>
    <mergeCell ref="BF140:BH140"/>
    <mergeCell ref="N138:P138"/>
    <mergeCell ref="K141:L141"/>
    <mergeCell ref="N141:P141"/>
    <mergeCell ref="AT133:BC133"/>
    <mergeCell ref="AR134:AS134"/>
    <mergeCell ref="K128:L128"/>
    <mergeCell ref="T124:U124"/>
    <mergeCell ref="AO126:AQ126"/>
    <mergeCell ref="AD126:AE126"/>
    <mergeCell ref="R127:S127"/>
    <mergeCell ref="V134:W134"/>
    <mergeCell ref="BW133:CA133"/>
    <mergeCell ref="A128:E129"/>
    <mergeCell ref="AD140:AE140"/>
    <mergeCell ref="N136:P136"/>
    <mergeCell ref="Z136:AA136"/>
    <mergeCell ref="T136:U136"/>
    <mergeCell ref="BF136:BH136"/>
    <mergeCell ref="BJ136:BL136"/>
    <mergeCell ref="BK202:BM202"/>
    <mergeCell ref="BN202:BP202"/>
    <mergeCell ref="BQ202:BR202"/>
    <mergeCell ref="D206:BV206"/>
    <mergeCell ref="AE202:AG202"/>
    <mergeCell ref="A141:E141"/>
    <mergeCell ref="BD143:BE143"/>
    <mergeCell ref="BJ143:BL143"/>
    <mergeCell ref="BM143:BN143"/>
    <mergeCell ref="BT143:BU143"/>
    <mergeCell ref="BF143:BH143"/>
    <mergeCell ref="AU201:AV201"/>
    <mergeCell ref="AW201:AZ201"/>
    <mergeCell ref="BF197:BH197"/>
    <mergeCell ref="BF196:BH196"/>
    <mergeCell ref="I203:N203"/>
    <mergeCell ref="BF160:BH160"/>
    <mergeCell ref="AH201:AJ201"/>
    <mergeCell ref="BS201:BT201"/>
    <mergeCell ref="BU201:BV201"/>
    <mergeCell ref="AT143:AU143"/>
    <mergeCell ref="AT141:AU141"/>
    <mergeCell ref="BQ201:BR201"/>
    <mergeCell ref="AC201:AD201"/>
    <mergeCell ref="AK201:AL201"/>
    <mergeCell ref="BH200:BP200"/>
    <mergeCell ref="BJ144:BL144"/>
    <mergeCell ref="V143:W143"/>
    <mergeCell ref="H143:J143"/>
    <mergeCell ref="L202:O202"/>
    <mergeCell ref="P202:R202"/>
    <mergeCell ref="I200:K201"/>
    <mergeCell ref="L200:O201"/>
    <mergeCell ref="I205:S205"/>
    <mergeCell ref="I204:N204"/>
    <mergeCell ref="P200:V200"/>
    <mergeCell ref="U202:V202"/>
    <mergeCell ref="Y202:Z202"/>
    <mergeCell ref="S202:T202"/>
    <mergeCell ref="BU202:BV202"/>
    <mergeCell ref="BA201:BB201"/>
    <mergeCell ref="AA201:AB201"/>
    <mergeCell ref="AE201:AG201"/>
    <mergeCell ref="BH202:BJ202"/>
    <mergeCell ref="AA202:AB202"/>
    <mergeCell ref="AC202:AD202"/>
    <mergeCell ref="AH202:AJ202"/>
    <mergeCell ref="BS202:BT202"/>
    <mergeCell ref="AW202:AZ202"/>
    <mergeCell ref="BA202:BB202"/>
    <mergeCell ref="AK202:AL202"/>
    <mergeCell ref="BQ200:BV200"/>
    <mergeCell ref="AC200:AJ200"/>
    <mergeCell ref="AK200:AR200"/>
    <mergeCell ref="AS200:AZ200"/>
    <mergeCell ref="O203:BG203"/>
    <mergeCell ref="BH203:BV203"/>
    <mergeCell ref="O204:BG204"/>
    <mergeCell ref="X205:BV205"/>
    <mergeCell ref="BH204:BV204"/>
    <mergeCell ref="BE202:BG202"/>
    <mergeCell ref="BC202:BD202"/>
    <mergeCell ref="BJ197:BL197"/>
    <mergeCell ref="BM197:BN197"/>
    <mergeCell ref="BP197:BQ197"/>
    <mergeCell ref="AZ197:BA197"/>
    <mergeCell ref="AT197:AU197"/>
    <mergeCell ref="AV197:AW197"/>
    <mergeCell ref="AX197:AY197"/>
    <mergeCell ref="AI197:AK197"/>
    <mergeCell ref="AL197:AM197"/>
    <mergeCell ref="AR197:AS197"/>
    <mergeCell ref="AP201:AR201"/>
    <mergeCell ref="AS201:AT201"/>
    <mergeCell ref="BB197:BC197"/>
    <mergeCell ref="BT196:BU196"/>
    <mergeCell ref="BJ196:BL196"/>
    <mergeCell ref="BC201:BD201"/>
    <mergeCell ref="BE201:BG201"/>
    <mergeCell ref="BH201:BJ201"/>
    <mergeCell ref="BK201:BM201"/>
    <mergeCell ref="BN201:BP201"/>
    <mergeCell ref="BR196:BS196"/>
    <mergeCell ref="AT196:AU196"/>
    <mergeCell ref="AV196:AW196"/>
    <mergeCell ref="AX196:AY196"/>
    <mergeCell ref="AZ196:BA196"/>
    <mergeCell ref="AI196:AK196"/>
    <mergeCell ref="BM196:BN196"/>
    <mergeCell ref="BH199:BV199"/>
    <mergeCell ref="BR197:BS197"/>
    <mergeCell ref="BT197:BU197"/>
    <mergeCell ref="AO197:AQ197"/>
    <mergeCell ref="BP196:BQ196"/>
    <mergeCell ref="W202:X202"/>
    <mergeCell ref="R197:S197"/>
    <mergeCell ref="T197:U197"/>
    <mergeCell ref="I199:O199"/>
    <mergeCell ref="P199:BG199"/>
    <mergeCell ref="P201:R201"/>
    <mergeCell ref="S201:T201"/>
    <mergeCell ref="U201:V201"/>
    <mergeCell ref="W201:X201"/>
    <mergeCell ref="Y201:Z201"/>
    <mergeCell ref="AP202:AR202"/>
    <mergeCell ref="AS202:AT202"/>
    <mergeCell ref="AU202:AV202"/>
    <mergeCell ref="H196:J196"/>
    <mergeCell ref="K196:L196"/>
    <mergeCell ref="N196:P196"/>
    <mergeCell ref="R196:S196"/>
    <mergeCell ref="T196:U196"/>
    <mergeCell ref="F198:M198"/>
    <mergeCell ref="N198:Q198"/>
    <mergeCell ref="BD197:BE197"/>
    <mergeCell ref="D202:H205"/>
    <mergeCell ref="K197:L197"/>
    <mergeCell ref="N197:P197"/>
    <mergeCell ref="AM202:AO202"/>
    <mergeCell ref="W200:AB200"/>
    <mergeCell ref="I202:K202"/>
    <mergeCell ref="BA200:BG200"/>
    <mergeCell ref="AM201:AO201"/>
    <mergeCell ref="V196:W196"/>
    <mergeCell ref="T195:U195"/>
    <mergeCell ref="AO191:AQ191"/>
    <mergeCell ref="AR190:AS190"/>
    <mergeCell ref="Z190:AA190"/>
    <mergeCell ref="AB190:AC190"/>
    <mergeCell ref="AB188:AC188"/>
    <mergeCell ref="AD188:AE188"/>
    <mergeCell ref="AG188:AH188"/>
    <mergeCell ref="AI188:AK188"/>
    <mergeCell ref="AL188:AM188"/>
    <mergeCell ref="AG192:AH192"/>
    <mergeCell ref="V197:W197"/>
    <mergeCell ref="Z197:AA197"/>
    <mergeCell ref="Z196:AA196"/>
    <mergeCell ref="AB196:AC196"/>
    <mergeCell ref="AL196:AM196"/>
    <mergeCell ref="AO196:AQ196"/>
    <mergeCell ref="AR196:AS196"/>
    <mergeCell ref="AB195:AC195"/>
    <mergeCell ref="AD195:AE195"/>
    <mergeCell ref="AR191:AS191"/>
    <mergeCell ref="AL190:AM190"/>
    <mergeCell ref="AO190:AQ190"/>
    <mergeCell ref="AO195:AQ195"/>
    <mergeCell ref="AR195:AS195"/>
    <mergeCell ref="AL195:AM195"/>
    <mergeCell ref="AB197:AC197"/>
    <mergeCell ref="AD196:AE196"/>
    <mergeCell ref="AG196:AH196"/>
    <mergeCell ref="AN193:AN194"/>
    <mergeCell ref="AD197:AE197"/>
    <mergeCell ref="AG197:AH197"/>
    <mergeCell ref="AG195:AH195"/>
    <mergeCell ref="AI195:AK195"/>
    <mergeCell ref="AD190:AE190"/>
    <mergeCell ref="AG190:AH190"/>
    <mergeCell ref="AI190:AK190"/>
    <mergeCell ref="AX193:AY194"/>
    <mergeCell ref="AV190:AW190"/>
    <mergeCell ref="Z192:AA192"/>
    <mergeCell ref="AO192:AQ192"/>
    <mergeCell ref="AR192:AS192"/>
    <mergeCell ref="AT191:AU191"/>
    <mergeCell ref="AI192:AK192"/>
    <mergeCell ref="AL192:AM192"/>
    <mergeCell ref="AZ195:BA195"/>
    <mergeCell ref="BP195:BQ195"/>
    <mergeCell ref="AL191:AM191"/>
    <mergeCell ref="BB196:BC196"/>
    <mergeCell ref="BD196:BE196"/>
    <mergeCell ref="BT195:BU195"/>
    <mergeCell ref="BM195:BN195"/>
    <mergeCell ref="BR195:BS195"/>
    <mergeCell ref="BM190:BN190"/>
    <mergeCell ref="BP190:BQ190"/>
    <mergeCell ref="AV191:AW191"/>
    <mergeCell ref="BP191:BQ191"/>
    <mergeCell ref="BF190:BH190"/>
    <mergeCell ref="AT195:AU195"/>
    <mergeCell ref="AV195:AW195"/>
    <mergeCell ref="AX195:AY195"/>
    <mergeCell ref="BB195:BC195"/>
    <mergeCell ref="BD195:BE195"/>
    <mergeCell ref="BJ195:BL195"/>
    <mergeCell ref="BF195:BH195"/>
    <mergeCell ref="AZ191:BA191"/>
    <mergeCell ref="BD191:BE191"/>
    <mergeCell ref="BM188:BN188"/>
    <mergeCell ref="BP188:BQ188"/>
    <mergeCell ref="BR188:BS188"/>
    <mergeCell ref="BP187:BQ187"/>
    <mergeCell ref="BD187:BE187"/>
    <mergeCell ref="BJ190:BL190"/>
    <mergeCell ref="N179:P179"/>
    <mergeCell ref="AI185:AK185"/>
    <mergeCell ref="AZ188:BA188"/>
    <mergeCell ref="BR191:BS191"/>
    <mergeCell ref="BT187:BU187"/>
    <mergeCell ref="BR187:BS187"/>
    <mergeCell ref="BM187:BN187"/>
    <mergeCell ref="Z188:AA188"/>
    <mergeCell ref="AV187:AW187"/>
    <mergeCell ref="AG185:AH185"/>
    <mergeCell ref="H182:CA182"/>
    <mergeCell ref="BO184:BV184"/>
    <mergeCell ref="BW184:CA184"/>
    <mergeCell ref="BM179:BN179"/>
    <mergeCell ref="BP179:BQ179"/>
    <mergeCell ref="BR179:BS179"/>
    <mergeCell ref="AL179:AM179"/>
    <mergeCell ref="H190:J190"/>
    <mergeCell ref="AT190:AU190"/>
    <mergeCell ref="R188:S188"/>
    <mergeCell ref="AB191:AC191"/>
    <mergeCell ref="AB185:AC185"/>
    <mergeCell ref="BJ187:BL187"/>
    <mergeCell ref="AR185:AS185"/>
    <mergeCell ref="Z184:AH184"/>
    <mergeCell ref="BT185:BU185"/>
    <mergeCell ref="N152:P152"/>
    <mergeCell ref="C168:D168"/>
    <mergeCell ref="H168:J168"/>
    <mergeCell ref="K168:L168"/>
    <mergeCell ref="BB178:BC178"/>
    <mergeCell ref="BB175:BC175"/>
    <mergeCell ref="BM175:BN176"/>
    <mergeCell ref="AX171:AY171"/>
    <mergeCell ref="AZ172:BA172"/>
    <mergeCell ref="Z178:AA178"/>
    <mergeCell ref="N168:P168"/>
    <mergeCell ref="R168:S168"/>
    <mergeCell ref="BP165:BQ165"/>
    <mergeCell ref="C165:D165"/>
    <mergeCell ref="AG162:AH162"/>
    <mergeCell ref="AI162:AK162"/>
    <mergeCell ref="AT163:AU163"/>
    <mergeCell ref="AX166:AY166"/>
    <mergeCell ref="AO175:AQ175"/>
    <mergeCell ref="T175:U175"/>
    <mergeCell ref="V175:W175"/>
    <mergeCell ref="Z175:AA175"/>
    <mergeCell ref="BD173:BE174"/>
    <mergeCell ref="BM166:BN166"/>
    <mergeCell ref="H165:J165"/>
    <mergeCell ref="H157:CA157"/>
    <mergeCell ref="V163:W163"/>
    <mergeCell ref="V162:W162"/>
    <mergeCell ref="Z162:AA162"/>
    <mergeCell ref="AG165:AH165"/>
    <mergeCell ref="AI165:AK165"/>
    <mergeCell ref="AX162:AY162"/>
    <mergeCell ref="AR171:AS171"/>
    <mergeCell ref="AT171:AU171"/>
    <mergeCell ref="BB179:BC179"/>
    <mergeCell ref="BI173:BI174"/>
    <mergeCell ref="BB170:BC170"/>
    <mergeCell ref="BJ173:BL174"/>
    <mergeCell ref="AX173:AY174"/>
    <mergeCell ref="BP170:BQ170"/>
    <mergeCell ref="AB168:AC168"/>
    <mergeCell ref="AD168:AE168"/>
    <mergeCell ref="AG168:AH168"/>
    <mergeCell ref="BF173:BH174"/>
    <mergeCell ref="BJ171:BL172"/>
    <mergeCell ref="AX176:AY176"/>
    <mergeCell ref="AV171:AW171"/>
    <mergeCell ref="AZ170:BA170"/>
    <mergeCell ref="AG172:AH172"/>
    <mergeCell ref="BP178:BQ178"/>
    <mergeCell ref="AT173:AU174"/>
    <mergeCell ref="AO172:AQ172"/>
    <mergeCell ref="AT172:AU172"/>
    <mergeCell ref="BJ178:BL178"/>
    <mergeCell ref="BD178:BE178"/>
    <mergeCell ref="BP176:BQ176"/>
    <mergeCell ref="BI175:BI176"/>
    <mergeCell ref="AT170:AU170"/>
    <mergeCell ref="AI179:AK179"/>
    <mergeCell ref="AO179:AQ179"/>
    <mergeCell ref="BM170:BN170"/>
    <mergeCell ref="AV170:AW170"/>
    <mergeCell ref="AX170:AY170"/>
    <mergeCell ref="BF169:BH169"/>
    <mergeCell ref="BP169:BQ169"/>
    <mergeCell ref="V178:W178"/>
    <mergeCell ref="T170:U170"/>
    <mergeCell ref="AG171:AH171"/>
    <mergeCell ref="BD170:BE170"/>
    <mergeCell ref="BJ149:BL149"/>
    <mergeCell ref="AI149:AK149"/>
    <mergeCell ref="K165:L165"/>
    <mergeCell ref="AD152:AE152"/>
    <mergeCell ref="A182:A185"/>
    <mergeCell ref="C182:D185"/>
    <mergeCell ref="AD169:AE169"/>
    <mergeCell ref="AL169:AM169"/>
    <mergeCell ref="AR169:AS169"/>
    <mergeCell ref="BR171:BS171"/>
    <mergeCell ref="H178:J178"/>
    <mergeCell ref="R172:S172"/>
    <mergeCell ref="T172:U172"/>
    <mergeCell ref="AD170:AE170"/>
    <mergeCell ref="BJ169:BL169"/>
    <mergeCell ref="BM169:BN169"/>
    <mergeCell ref="AB178:AC178"/>
    <mergeCell ref="AD178:AE178"/>
    <mergeCell ref="M171:M172"/>
    <mergeCell ref="AO171:AQ171"/>
    <mergeCell ref="BR166:BS166"/>
    <mergeCell ref="H171:J171"/>
    <mergeCell ref="F171:F172"/>
    <mergeCell ref="G171:G172"/>
    <mergeCell ref="K171:L172"/>
    <mergeCell ref="AX172:AY172"/>
    <mergeCell ref="C170:D170"/>
    <mergeCell ref="BM160:BN160"/>
    <mergeCell ref="BP152:BQ152"/>
    <mergeCell ref="BJ152:BL152"/>
    <mergeCell ref="AG160:AH160"/>
    <mergeCell ref="BO158:CA158"/>
    <mergeCell ref="BF163:BH163"/>
    <mergeCell ref="K149:L149"/>
    <mergeCell ref="BR160:BS160"/>
    <mergeCell ref="K162:L162"/>
    <mergeCell ref="N162:P162"/>
    <mergeCell ref="R162:S162"/>
    <mergeCell ref="AR162:AS162"/>
    <mergeCell ref="AT162:AU162"/>
    <mergeCell ref="AV162:AW162"/>
    <mergeCell ref="BR152:BS152"/>
    <mergeCell ref="K151:L151"/>
    <mergeCell ref="N151:P151"/>
    <mergeCell ref="C162:D162"/>
    <mergeCell ref="H162:J162"/>
    <mergeCell ref="A161:CA161"/>
    <mergeCell ref="BB162:BC162"/>
    <mergeCell ref="V152:W152"/>
    <mergeCell ref="E157:E160"/>
    <mergeCell ref="V151:W151"/>
    <mergeCell ref="Z151:AA151"/>
    <mergeCell ref="AB151:AC151"/>
    <mergeCell ref="AD151:AE151"/>
    <mergeCell ref="AO160:AQ160"/>
    <mergeCell ref="AZ152:BA152"/>
    <mergeCell ref="BB151:BC151"/>
    <mergeCell ref="C150:D150"/>
    <mergeCell ref="BT152:BU152"/>
    <mergeCell ref="BM163:BN163"/>
    <mergeCell ref="R151:S151"/>
    <mergeCell ref="AB163:AC163"/>
    <mergeCell ref="Z152:AA152"/>
    <mergeCell ref="C169:D169"/>
    <mergeCell ref="AB149:AC149"/>
    <mergeCell ref="T149:U149"/>
    <mergeCell ref="V149:W149"/>
    <mergeCell ref="AX151:AY151"/>
    <mergeCell ref="AI151:AK151"/>
    <mergeCell ref="BT170:BU170"/>
    <mergeCell ref="AV151:AW151"/>
    <mergeCell ref="BT149:BU149"/>
    <mergeCell ref="BT144:BU144"/>
    <mergeCell ref="BT160:BU160"/>
    <mergeCell ref="AR141:AS141"/>
    <mergeCell ref="Z141:AA141"/>
    <mergeCell ref="BF141:BH141"/>
    <mergeCell ref="BJ141:BL141"/>
    <mergeCell ref="BM141:BN141"/>
    <mergeCell ref="BP141:BQ141"/>
    <mergeCell ref="BR149:BS149"/>
    <mergeCell ref="AD162:AE162"/>
    <mergeCell ref="AV143:AW143"/>
    <mergeCell ref="AO143:AQ143"/>
    <mergeCell ref="BB143:BC143"/>
    <mergeCell ref="BP144:BQ144"/>
    <mergeCell ref="BM144:BN144"/>
    <mergeCell ref="Z148:AA148"/>
    <mergeCell ref="AL151:AM151"/>
    <mergeCell ref="AO151:AQ151"/>
    <mergeCell ref="AV152:AW152"/>
    <mergeCell ref="AX152:AY152"/>
    <mergeCell ref="T166:U166"/>
    <mergeCell ref="Z166:AA166"/>
    <mergeCell ref="AB162:AC162"/>
    <mergeCell ref="BB147:BC147"/>
    <mergeCell ref="BR151:BS151"/>
    <mergeCell ref="V146:W146"/>
    <mergeCell ref="AD149:AE149"/>
    <mergeCell ref="R148:S148"/>
    <mergeCell ref="AR147:AS147"/>
    <mergeCell ref="AT147:AU147"/>
    <mergeCell ref="AL148:AM148"/>
    <mergeCell ref="AB146:AC146"/>
    <mergeCell ref="AZ147:BA147"/>
    <mergeCell ref="AI146:AK146"/>
    <mergeCell ref="AD147:AE147"/>
    <mergeCell ref="BF152:BH152"/>
    <mergeCell ref="AT160:AU160"/>
    <mergeCell ref="T151:U151"/>
    <mergeCell ref="AV165:AW165"/>
    <mergeCell ref="AZ166:BA166"/>
    <mergeCell ref="AB165:AC165"/>
    <mergeCell ref="AT165:AU165"/>
    <mergeCell ref="AO165:AQ165"/>
    <mergeCell ref="AI152:AK152"/>
    <mergeCell ref="Z163:AA163"/>
    <mergeCell ref="AB160:AC160"/>
    <mergeCell ref="AT159:BC159"/>
    <mergeCell ref="AZ165:BA165"/>
    <mergeCell ref="BP166:BQ166"/>
    <mergeCell ref="BR165:BS165"/>
    <mergeCell ref="BB152:BC152"/>
    <mergeCell ref="AO152:AQ152"/>
    <mergeCell ref="BF166:BH166"/>
    <mergeCell ref="BT148:BU148"/>
    <mergeCell ref="BT146:BU146"/>
    <mergeCell ref="BM147:BN148"/>
    <mergeCell ref="BB148:BC148"/>
    <mergeCell ref="AV128:AW128"/>
    <mergeCell ref="AX128:AY128"/>
    <mergeCell ref="AZ128:BA128"/>
    <mergeCell ref="Z128:AA128"/>
    <mergeCell ref="BM128:BN128"/>
    <mergeCell ref="BR145:BS145"/>
    <mergeCell ref="AV149:AW149"/>
    <mergeCell ref="AT128:AU128"/>
    <mergeCell ref="BT128:BU128"/>
    <mergeCell ref="BM146:BN146"/>
    <mergeCell ref="AT145:AU145"/>
    <mergeCell ref="AZ148:BA148"/>
    <mergeCell ref="AX146:AY146"/>
    <mergeCell ref="AO145:AQ145"/>
    <mergeCell ref="AR145:AS145"/>
    <mergeCell ref="AG145:AH145"/>
    <mergeCell ref="AR146:AS146"/>
    <mergeCell ref="AT146:AU146"/>
    <mergeCell ref="AO148:AQ148"/>
    <mergeCell ref="AL149:AM149"/>
    <mergeCell ref="AI145:AK145"/>
    <mergeCell ref="AI141:AK141"/>
    <mergeCell ref="BD134:BE134"/>
    <mergeCell ref="AR149:AS149"/>
    <mergeCell ref="AI148:AK148"/>
    <mergeCell ref="C149:D149"/>
    <mergeCell ref="BR141:BS141"/>
    <mergeCell ref="BT169:BU169"/>
    <mergeCell ref="BT163:BU163"/>
    <mergeCell ref="H158:BN158"/>
    <mergeCell ref="V160:W160"/>
    <mergeCell ref="Z160:AA160"/>
    <mergeCell ref="AI168:AK168"/>
    <mergeCell ref="AL168:AM168"/>
    <mergeCell ref="AO168:AQ168"/>
    <mergeCell ref="AR168:AS168"/>
    <mergeCell ref="AT168:AU168"/>
    <mergeCell ref="AV168:AW168"/>
    <mergeCell ref="AX168:AY168"/>
    <mergeCell ref="AZ168:BA168"/>
    <mergeCell ref="BB168:BC168"/>
    <mergeCell ref="BD168:BE168"/>
    <mergeCell ref="BF168:BH168"/>
    <mergeCell ref="BJ168:BL168"/>
    <mergeCell ref="BM168:BN168"/>
    <mergeCell ref="BP168:BQ168"/>
    <mergeCell ref="BR168:BS168"/>
    <mergeCell ref="T168:U168"/>
    <mergeCell ref="V168:W168"/>
    <mergeCell ref="Z168:AA168"/>
    <mergeCell ref="H169:J169"/>
    <mergeCell ref="AI159:AS159"/>
    <mergeCell ref="AV169:AW169"/>
    <mergeCell ref="AX169:AY169"/>
    <mergeCell ref="AL166:AM166"/>
    <mergeCell ref="K166:L166"/>
    <mergeCell ref="AD166:AE166"/>
    <mergeCell ref="Q116:Q117"/>
    <mergeCell ref="AL116:AM116"/>
    <mergeCell ref="AO116:AQ116"/>
    <mergeCell ref="N166:P166"/>
    <mergeCell ref="AZ162:BA162"/>
    <mergeCell ref="BT121:BU121"/>
    <mergeCell ref="BR121:BS121"/>
    <mergeCell ref="BM118:BN119"/>
    <mergeCell ref="AR118:AS118"/>
    <mergeCell ref="AT118:AU118"/>
    <mergeCell ref="BI120:BI121"/>
    <mergeCell ref="BB116:BC116"/>
    <mergeCell ref="BP118:BQ118"/>
    <mergeCell ref="BR118:BS118"/>
    <mergeCell ref="AZ119:BA119"/>
    <mergeCell ref="AZ116:BA116"/>
    <mergeCell ref="BB121:BC121"/>
    <mergeCell ref="BB117:BC117"/>
    <mergeCell ref="BI118:BI119"/>
    <mergeCell ref="AO118:AQ118"/>
    <mergeCell ref="BM120:BN120"/>
    <mergeCell ref="BP116:BQ116"/>
    <mergeCell ref="BM121:BN121"/>
    <mergeCell ref="AV117:AW117"/>
    <mergeCell ref="AX117:AY117"/>
    <mergeCell ref="BJ120:BL121"/>
    <mergeCell ref="BT116:BU116"/>
    <mergeCell ref="BP117:BQ117"/>
    <mergeCell ref="BD118:BE119"/>
    <mergeCell ref="BP119:BQ119"/>
    <mergeCell ref="BB165:BC165"/>
    <mergeCell ref="T160:U160"/>
    <mergeCell ref="AI112:AK112"/>
    <mergeCell ref="AB112:AC112"/>
    <mergeCell ref="AD112:AE112"/>
    <mergeCell ref="AR112:AS112"/>
    <mergeCell ref="AT112:AU112"/>
    <mergeCell ref="AO112:AQ112"/>
    <mergeCell ref="BF110:BH110"/>
    <mergeCell ref="BP110:BQ110"/>
    <mergeCell ref="A116:A117"/>
    <mergeCell ref="R117:S117"/>
    <mergeCell ref="AZ117:BA117"/>
    <mergeCell ref="H116:J116"/>
    <mergeCell ref="AV116:AW116"/>
    <mergeCell ref="AR117:AS117"/>
    <mergeCell ref="AX116:AY116"/>
    <mergeCell ref="AO117:AQ117"/>
    <mergeCell ref="A113:E113"/>
    <mergeCell ref="AL113:AM113"/>
    <mergeCell ref="N116:P117"/>
    <mergeCell ref="T116:U116"/>
    <mergeCell ref="AB117:AC117"/>
    <mergeCell ref="C116:D117"/>
    <mergeCell ref="AI115:AK115"/>
    <mergeCell ref="T113:U113"/>
    <mergeCell ref="AT113:AU113"/>
    <mergeCell ref="AV113:AW113"/>
    <mergeCell ref="BJ113:BL113"/>
    <mergeCell ref="BM113:BN113"/>
    <mergeCell ref="H113:J113"/>
    <mergeCell ref="K113:L113"/>
    <mergeCell ref="N113:P113"/>
    <mergeCell ref="F116:F117"/>
    <mergeCell ref="AT117:AU117"/>
    <mergeCell ref="AR116:AS116"/>
    <mergeCell ref="AT116:AU116"/>
    <mergeCell ref="BB118:BC118"/>
    <mergeCell ref="BR115:BS115"/>
    <mergeCell ref="BT112:BU112"/>
    <mergeCell ref="BR112:BS112"/>
    <mergeCell ref="BD112:BE112"/>
    <mergeCell ref="BF112:BH112"/>
    <mergeCell ref="BJ112:BL112"/>
    <mergeCell ref="AL112:AM112"/>
    <mergeCell ref="AV112:AW112"/>
    <mergeCell ref="BP113:BQ113"/>
    <mergeCell ref="BM110:BN110"/>
    <mergeCell ref="BM112:BN112"/>
    <mergeCell ref="AZ110:BA110"/>
    <mergeCell ref="BB110:BC110"/>
    <mergeCell ref="AV110:AW110"/>
    <mergeCell ref="BP112:BQ112"/>
    <mergeCell ref="AL110:AM110"/>
    <mergeCell ref="AO110:AQ110"/>
    <mergeCell ref="BR116:BS116"/>
    <mergeCell ref="BT117:BU117"/>
    <mergeCell ref="BR117:BS117"/>
    <mergeCell ref="BF116:BH117"/>
    <mergeCell ref="V112:W112"/>
    <mergeCell ref="Z110:AA110"/>
    <mergeCell ref="AG110:AH110"/>
    <mergeCell ref="AI110:AK110"/>
    <mergeCell ref="BB112:BC112"/>
    <mergeCell ref="AX110:AY110"/>
    <mergeCell ref="AZ112:BA112"/>
    <mergeCell ref="AI113:AK113"/>
    <mergeCell ref="AD113:AE113"/>
    <mergeCell ref="AG113:AH113"/>
    <mergeCell ref="AX115:AY115"/>
    <mergeCell ref="AZ115:BA115"/>
    <mergeCell ref="BB115:BC115"/>
    <mergeCell ref="AO113:AQ113"/>
    <mergeCell ref="AR113:AS113"/>
    <mergeCell ref="BJ115:BL115"/>
    <mergeCell ref="A114:CA114"/>
    <mergeCell ref="A110:E110"/>
    <mergeCell ref="V110:W110"/>
    <mergeCell ref="T110:U110"/>
    <mergeCell ref="AX113:AY113"/>
    <mergeCell ref="AZ113:BA113"/>
    <mergeCell ref="BB113:BC113"/>
    <mergeCell ref="Z112:AA112"/>
    <mergeCell ref="BT113:BU113"/>
    <mergeCell ref="BR113:BS113"/>
    <mergeCell ref="BD113:BE113"/>
    <mergeCell ref="BF113:BH113"/>
    <mergeCell ref="BM115:BN115"/>
    <mergeCell ref="BP115:BQ115"/>
    <mergeCell ref="AB110:AC110"/>
    <mergeCell ref="AG112:AH112"/>
    <mergeCell ref="BR109:BS109"/>
    <mergeCell ref="BT109:BU109"/>
    <mergeCell ref="R107:S107"/>
    <mergeCell ref="BB107:BC107"/>
    <mergeCell ref="BD107:BE107"/>
    <mergeCell ref="Z107:AA107"/>
    <mergeCell ref="AB107:AC107"/>
    <mergeCell ref="BR107:BS107"/>
    <mergeCell ref="BT107:BU107"/>
    <mergeCell ref="Z109:AA109"/>
    <mergeCell ref="AB109:AC109"/>
    <mergeCell ref="BF107:BH107"/>
    <mergeCell ref="BJ107:BL107"/>
    <mergeCell ref="BM109:BN109"/>
    <mergeCell ref="BT110:BU110"/>
    <mergeCell ref="BJ110:BL110"/>
    <mergeCell ref="AX112:AY112"/>
    <mergeCell ref="A111:CA111"/>
    <mergeCell ref="BR110:BS110"/>
    <mergeCell ref="AR110:AS110"/>
    <mergeCell ref="C112:D112"/>
    <mergeCell ref="H112:J112"/>
    <mergeCell ref="K112:L112"/>
    <mergeCell ref="N112:P112"/>
    <mergeCell ref="R112:S112"/>
    <mergeCell ref="C109:D109"/>
    <mergeCell ref="BD110:BE110"/>
    <mergeCell ref="H110:J110"/>
    <mergeCell ref="K110:L110"/>
    <mergeCell ref="N110:P110"/>
    <mergeCell ref="R110:S110"/>
    <mergeCell ref="AT110:AU110"/>
    <mergeCell ref="BT75:BU75"/>
    <mergeCell ref="BM75:BN75"/>
    <mergeCell ref="BP75:BQ75"/>
    <mergeCell ref="AT75:AU75"/>
    <mergeCell ref="AL109:AM109"/>
    <mergeCell ref="AT106:BC106"/>
    <mergeCell ref="BD106:BN106"/>
    <mergeCell ref="BO106:BV106"/>
    <mergeCell ref="BP109:BQ109"/>
    <mergeCell ref="AT109:AU109"/>
    <mergeCell ref="AV109:AW109"/>
    <mergeCell ref="AX109:AY109"/>
    <mergeCell ref="AZ109:BA109"/>
    <mergeCell ref="BB109:BC109"/>
    <mergeCell ref="BD109:BE109"/>
    <mergeCell ref="BP107:BQ107"/>
    <mergeCell ref="BJ109:BL109"/>
    <mergeCell ref="AT107:AU107"/>
    <mergeCell ref="AV107:AW107"/>
    <mergeCell ref="AZ107:BA107"/>
    <mergeCell ref="AO109:AQ109"/>
    <mergeCell ref="BR75:BS75"/>
    <mergeCell ref="BO105:CA105"/>
    <mergeCell ref="BW106:CA106"/>
    <mergeCell ref="A108:CA108"/>
    <mergeCell ref="A104:A107"/>
    <mergeCell ref="C104:D107"/>
    <mergeCell ref="E104:E107"/>
    <mergeCell ref="F104:G104"/>
    <mergeCell ref="H104:CA104"/>
    <mergeCell ref="T107:U107"/>
    <mergeCell ref="V107:W107"/>
    <mergeCell ref="BM107:BN107"/>
    <mergeCell ref="H106:Q106"/>
    <mergeCell ref="BF109:BH109"/>
    <mergeCell ref="R109:S109"/>
    <mergeCell ref="AR109:AS109"/>
    <mergeCell ref="BD75:BE75"/>
    <mergeCell ref="AB75:AC75"/>
    <mergeCell ref="AD75:AE75"/>
    <mergeCell ref="AG75:AH75"/>
    <mergeCell ref="AD109:AE109"/>
    <mergeCell ref="AG109:AH109"/>
    <mergeCell ref="H109:J109"/>
    <mergeCell ref="AI109:AK109"/>
    <mergeCell ref="AL107:AM107"/>
    <mergeCell ref="AI106:AS106"/>
    <mergeCell ref="K107:L107"/>
    <mergeCell ref="N107:P107"/>
    <mergeCell ref="F76:M76"/>
    <mergeCell ref="N76:Q76"/>
    <mergeCell ref="F105:F107"/>
    <mergeCell ref="G105:G107"/>
    <mergeCell ref="H105:BN105"/>
    <mergeCell ref="AD107:AE107"/>
    <mergeCell ref="AG107:AH107"/>
    <mergeCell ref="AI107:AK107"/>
    <mergeCell ref="T109:U109"/>
    <mergeCell ref="V109:W109"/>
    <mergeCell ref="AO107:AQ107"/>
    <mergeCell ref="AR107:AS107"/>
    <mergeCell ref="Z106:AH106"/>
    <mergeCell ref="BP74:BQ74"/>
    <mergeCell ref="BR74:BS74"/>
    <mergeCell ref="BB75:BC75"/>
    <mergeCell ref="Z74:AA74"/>
    <mergeCell ref="AB74:AC74"/>
    <mergeCell ref="AX75:AY75"/>
    <mergeCell ref="AZ75:BA75"/>
    <mergeCell ref="BJ74:BL74"/>
    <mergeCell ref="BJ75:BL75"/>
    <mergeCell ref="AO75:AQ75"/>
    <mergeCell ref="AR75:AS75"/>
    <mergeCell ref="AI75:AK75"/>
    <mergeCell ref="AL75:AM75"/>
    <mergeCell ref="AV75:AW75"/>
    <mergeCell ref="BF75:BH75"/>
    <mergeCell ref="AV74:AW74"/>
    <mergeCell ref="AX74:AY74"/>
    <mergeCell ref="Z75:AA75"/>
    <mergeCell ref="BD74:BE74"/>
    <mergeCell ref="BF74:BH74"/>
    <mergeCell ref="AO74:AQ74"/>
    <mergeCell ref="AR74:AS74"/>
    <mergeCell ref="AT74:AU74"/>
    <mergeCell ref="AZ74:BA74"/>
    <mergeCell ref="BB74:BC74"/>
    <mergeCell ref="BM74:BN74"/>
    <mergeCell ref="A73:CA73"/>
    <mergeCell ref="BJ72:BL72"/>
    <mergeCell ref="BM72:BN72"/>
    <mergeCell ref="BP72:BQ72"/>
    <mergeCell ref="BR72:BS72"/>
    <mergeCell ref="A72:E72"/>
    <mergeCell ref="BM71:BN71"/>
    <mergeCell ref="AT69:AU69"/>
    <mergeCell ref="AV69:AW69"/>
    <mergeCell ref="AX69:AY69"/>
    <mergeCell ref="AR72:AS72"/>
    <mergeCell ref="T69:U69"/>
    <mergeCell ref="BB70:BC70"/>
    <mergeCell ref="K68:L68"/>
    <mergeCell ref="BP69:BQ69"/>
    <mergeCell ref="BT71:BU71"/>
    <mergeCell ref="C69:D69"/>
    <mergeCell ref="H69:J69"/>
    <mergeCell ref="K69:L69"/>
    <mergeCell ref="N69:P69"/>
    <mergeCell ref="AX71:AY71"/>
    <mergeCell ref="V68:W68"/>
    <mergeCell ref="Z68:AA68"/>
    <mergeCell ref="Z71:AA71"/>
    <mergeCell ref="AB71:AC71"/>
    <mergeCell ref="AD71:AE71"/>
    <mergeCell ref="AG71:AH71"/>
    <mergeCell ref="AI71:AK71"/>
    <mergeCell ref="AI68:AK68"/>
    <mergeCell ref="AL68:AM68"/>
    <mergeCell ref="R67:S67"/>
    <mergeCell ref="AB68:AC68"/>
    <mergeCell ref="BD58:BE58"/>
    <mergeCell ref="BM58:BN58"/>
    <mergeCell ref="AB58:AC58"/>
    <mergeCell ref="AO58:AQ58"/>
    <mergeCell ref="AR58:AS58"/>
    <mergeCell ref="BJ58:BL58"/>
    <mergeCell ref="Z58:AA58"/>
    <mergeCell ref="BT72:BU72"/>
    <mergeCell ref="R66:S66"/>
    <mergeCell ref="T66:U66"/>
    <mergeCell ref="AI58:AK58"/>
    <mergeCell ref="AL58:AM58"/>
    <mergeCell ref="AT58:AU58"/>
    <mergeCell ref="V58:W58"/>
    <mergeCell ref="AD58:AE58"/>
    <mergeCell ref="AG58:AH58"/>
    <mergeCell ref="AV58:AW58"/>
    <mergeCell ref="AX58:AY58"/>
    <mergeCell ref="AZ58:BA58"/>
    <mergeCell ref="BB58:BC58"/>
    <mergeCell ref="T67:U67"/>
    <mergeCell ref="V67:W67"/>
    <mergeCell ref="R59:S59"/>
    <mergeCell ref="T59:U59"/>
    <mergeCell ref="AD68:AE68"/>
    <mergeCell ref="BB66:BC66"/>
    <mergeCell ref="AD69:AE69"/>
    <mergeCell ref="AG68:AH68"/>
    <mergeCell ref="AO69:AQ69"/>
    <mergeCell ref="AR69:AS69"/>
    <mergeCell ref="K71:L71"/>
    <mergeCell ref="N71:P71"/>
    <mergeCell ref="R71:S71"/>
    <mergeCell ref="T71:U71"/>
    <mergeCell ref="BJ69:BL69"/>
    <mergeCell ref="BF69:BH69"/>
    <mergeCell ref="BR71:BS71"/>
    <mergeCell ref="AT71:AU71"/>
    <mergeCell ref="AV71:AW71"/>
    <mergeCell ref="C71:D71"/>
    <mergeCell ref="K74:L74"/>
    <mergeCell ref="N74:P74"/>
    <mergeCell ref="R75:S75"/>
    <mergeCell ref="C70:D70"/>
    <mergeCell ref="Z70:AA70"/>
    <mergeCell ref="AB70:AC70"/>
    <mergeCell ref="V71:W71"/>
    <mergeCell ref="V69:W69"/>
    <mergeCell ref="C74:D74"/>
    <mergeCell ref="AG69:AH69"/>
    <mergeCell ref="H72:J72"/>
    <mergeCell ref="K72:L72"/>
    <mergeCell ref="N72:P72"/>
    <mergeCell ref="R72:S72"/>
    <mergeCell ref="T72:U72"/>
    <mergeCell ref="V72:W72"/>
    <mergeCell ref="Z72:AA72"/>
    <mergeCell ref="AB72:AC72"/>
    <mergeCell ref="AD72:AE72"/>
    <mergeCell ref="R74:S74"/>
    <mergeCell ref="T74:U74"/>
    <mergeCell ref="AL72:AM72"/>
    <mergeCell ref="AG72:AH72"/>
    <mergeCell ref="H71:J71"/>
    <mergeCell ref="BM67:BN67"/>
    <mergeCell ref="BP67:BQ67"/>
    <mergeCell ref="BR67:BS67"/>
    <mergeCell ref="AL66:AM66"/>
    <mergeCell ref="AO66:AQ66"/>
    <mergeCell ref="BD66:BE66"/>
    <mergeCell ref="BF66:BH66"/>
    <mergeCell ref="BJ66:BL66"/>
    <mergeCell ref="BM66:BN66"/>
    <mergeCell ref="BP66:BQ66"/>
    <mergeCell ref="AV66:AW66"/>
    <mergeCell ref="AO68:AQ68"/>
    <mergeCell ref="AT68:AU68"/>
    <mergeCell ref="AV68:AW68"/>
    <mergeCell ref="AX68:AY68"/>
    <mergeCell ref="AL67:AM67"/>
    <mergeCell ref="AO67:AQ67"/>
    <mergeCell ref="AR68:AS68"/>
    <mergeCell ref="AR67:AS67"/>
    <mergeCell ref="AZ72:BA72"/>
    <mergeCell ref="BB72:BC72"/>
    <mergeCell ref="AV72:AW72"/>
    <mergeCell ref="AV67:AW67"/>
    <mergeCell ref="BD68:BE68"/>
    <mergeCell ref="BF68:BH68"/>
    <mergeCell ref="BR66:BS66"/>
    <mergeCell ref="BJ68:BL68"/>
    <mergeCell ref="BM68:BN68"/>
    <mergeCell ref="BP68:BQ68"/>
    <mergeCell ref="BP71:BQ71"/>
    <mergeCell ref="AL71:AM71"/>
    <mergeCell ref="BD69:BE69"/>
    <mergeCell ref="BB71:BC71"/>
    <mergeCell ref="BD71:BE71"/>
    <mergeCell ref="BF71:BH71"/>
    <mergeCell ref="BR69:BS69"/>
    <mergeCell ref="BD72:BE72"/>
    <mergeCell ref="BF72:BH72"/>
    <mergeCell ref="AT72:AU72"/>
    <mergeCell ref="AX72:AY72"/>
    <mergeCell ref="BJ71:BL71"/>
    <mergeCell ref="BM69:BN69"/>
    <mergeCell ref="AT67:AU67"/>
    <mergeCell ref="BR68:BS68"/>
    <mergeCell ref="AX66:AY66"/>
    <mergeCell ref="AZ66:BA66"/>
    <mergeCell ref="AZ68:BA68"/>
    <mergeCell ref="BB68:BC68"/>
    <mergeCell ref="AR66:AS66"/>
    <mergeCell ref="BF67:BH67"/>
    <mergeCell ref="BJ67:BL67"/>
    <mergeCell ref="AZ69:BA69"/>
    <mergeCell ref="BB69:BC69"/>
    <mergeCell ref="AL69:AM69"/>
    <mergeCell ref="AO72:AQ72"/>
    <mergeCell ref="AO71:AQ71"/>
    <mergeCell ref="AR71:AS71"/>
    <mergeCell ref="AZ71:BA71"/>
    <mergeCell ref="BR65:BS65"/>
    <mergeCell ref="BT65:BU65"/>
    <mergeCell ref="C65:D65"/>
    <mergeCell ref="H65:J65"/>
    <mergeCell ref="K65:L65"/>
    <mergeCell ref="N65:P65"/>
    <mergeCell ref="R65:S65"/>
    <mergeCell ref="T65:U65"/>
    <mergeCell ref="AL65:AM65"/>
    <mergeCell ref="AO65:AQ65"/>
    <mergeCell ref="AV65:AW65"/>
    <mergeCell ref="BT67:BU67"/>
    <mergeCell ref="AX67:AY67"/>
    <mergeCell ref="AZ67:BA67"/>
    <mergeCell ref="BB67:BC67"/>
    <mergeCell ref="BD67:BE67"/>
    <mergeCell ref="Z66:AA66"/>
    <mergeCell ref="AB66:AC66"/>
    <mergeCell ref="AD66:AE66"/>
    <mergeCell ref="AG66:AH66"/>
    <mergeCell ref="AI66:AK66"/>
    <mergeCell ref="AT66:AU66"/>
    <mergeCell ref="BT66:BU66"/>
    <mergeCell ref="AB67:AC67"/>
    <mergeCell ref="AD67:AE67"/>
    <mergeCell ref="AG67:AH67"/>
    <mergeCell ref="AI67:AK67"/>
    <mergeCell ref="BP65:BQ65"/>
    <mergeCell ref="AX65:AY65"/>
    <mergeCell ref="AZ65:BA65"/>
    <mergeCell ref="BB65:BC65"/>
    <mergeCell ref="Z67:AA67"/>
    <mergeCell ref="BB63:BC63"/>
    <mergeCell ref="BP63:BQ63"/>
    <mergeCell ref="AV63:AW63"/>
    <mergeCell ref="AX63:AY63"/>
    <mergeCell ref="AG63:AH63"/>
    <mergeCell ref="AI63:AK63"/>
    <mergeCell ref="AL63:AM63"/>
    <mergeCell ref="AO63:AQ63"/>
    <mergeCell ref="AR65:AS65"/>
    <mergeCell ref="AT65:AU65"/>
    <mergeCell ref="C64:BN64"/>
    <mergeCell ref="V65:W65"/>
    <mergeCell ref="Z65:AA65"/>
    <mergeCell ref="AB65:AC65"/>
    <mergeCell ref="AD65:AE65"/>
    <mergeCell ref="BD65:BE65"/>
    <mergeCell ref="BF65:BH65"/>
    <mergeCell ref="BJ65:BL65"/>
    <mergeCell ref="BM65:BN65"/>
    <mergeCell ref="AG65:AH65"/>
    <mergeCell ref="AI65:AK65"/>
    <mergeCell ref="C66:E66"/>
    <mergeCell ref="K67:L67"/>
    <mergeCell ref="AL61:AM61"/>
    <mergeCell ref="AX61:AY61"/>
    <mergeCell ref="AZ61:BA61"/>
    <mergeCell ref="AV61:AW61"/>
    <mergeCell ref="BT59:BU59"/>
    <mergeCell ref="BP59:BQ59"/>
    <mergeCell ref="BR59:BS59"/>
    <mergeCell ref="BD63:BE63"/>
    <mergeCell ref="BF63:BH63"/>
    <mergeCell ref="BJ63:BL63"/>
    <mergeCell ref="BM63:BN63"/>
    <mergeCell ref="C63:D63"/>
    <mergeCell ref="H63:J63"/>
    <mergeCell ref="K63:L63"/>
    <mergeCell ref="N63:P63"/>
    <mergeCell ref="T61:U61"/>
    <mergeCell ref="V61:W61"/>
    <mergeCell ref="BJ61:BL61"/>
    <mergeCell ref="Z61:AA61"/>
    <mergeCell ref="AB61:AC61"/>
    <mergeCell ref="AD61:AE61"/>
    <mergeCell ref="AG61:AH61"/>
    <mergeCell ref="AI61:AK61"/>
    <mergeCell ref="BD61:BE61"/>
    <mergeCell ref="BF61:BH61"/>
    <mergeCell ref="BM61:BN61"/>
    <mergeCell ref="R63:S63"/>
    <mergeCell ref="T63:U63"/>
    <mergeCell ref="V63:W63"/>
    <mergeCell ref="Z63:AA63"/>
    <mergeCell ref="BT63:BU63"/>
    <mergeCell ref="BR63:BS63"/>
    <mergeCell ref="A59:E59"/>
    <mergeCell ref="AZ59:BA59"/>
    <mergeCell ref="BB59:BC59"/>
    <mergeCell ref="C58:D58"/>
    <mergeCell ref="H58:J58"/>
    <mergeCell ref="K58:L58"/>
    <mergeCell ref="N58:P58"/>
    <mergeCell ref="R58:S58"/>
    <mergeCell ref="T58:U58"/>
    <mergeCell ref="AG59:AH59"/>
    <mergeCell ref="AI59:AK59"/>
    <mergeCell ref="BM59:BN59"/>
    <mergeCell ref="A60:CA60"/>
    <mergeCell ref="H61:J61"/>
    <mergeCell ref="K61:L61"/>
    <mergeCell ref="N61:P61"/>
    <mergeCell ref="R61:S61"/>
    <mergeCell ref="BR61:BS61"/>
    <mergeCell ref="H59:J59"/>
    <mergeCell ref="K59:L59"/>
    <mergeCell ref="N59:P59"/>
    <mergeCell ref="V59:W59"/>
    <mergeCell ref="Z59:AA59"/>
    <mergeCell ref="AL59:AM59"/>
    <mergeCell ref="AB59:AC59"/>
    <mergeCell ref="AD59:AE59"/>
    <mergeCell ref="BT61:BU61"/>
    <mergeCell ref="BP61:BQ61"/>
    <mergeCell ref="AO61:AQ61"/>
    <mergeCell ref="AZ63:BA63"/>
    <mergeCell ref="AR61:AS61"/>
    <mergeCell ref="AT61:AU61"/>
    <mergeCell ref="BR55:BS55"/>
    <mergeCell ref="BT55:BU55"/>
    <mergeCell ref="AX57:AY57"/>
    <mergeCell ref="AZ57:BA57"/>
    <mergeCell ref="BF57:BH57"/>
    <mergeCell ref="BJ57:BL57"/>
    <mergeCell ref="BB57:BC57"/>
    <mergeCell ref="BD57:BE57"/>
    <mergeCell ref="BD59:BE59"/>
    <mergeCell ref="BF59:BH59"/>
    <mergeCell ref="BJ59:BL59"/>
    <mergeCell ref="AV59:AW59"/>
    <mergeCell ref="AX59:AY59"/>
    <mergeCell ref="BB61:BC61"/>
    <mergeCell ref="AO59:AQ59"/>
    <mergeCell ref="AR59:AS59"/>
    <mergeCell ref="AT59:AU59"/>
    <mergeCell ref="BR54:BS54"/>
    <mergeCell ref="BT54:BU54"/>
    <mergeCell ref="BP57:BQ57"/>
    <mergeCell ref="AX55:AY55"/>
    <mergeCell ref="AZ55:BA55"/>
    <mergeCell ref="AT55:AU55"/>
    <mergeCell ref="BM57:BN57"/>
    <mergeCell ref="BF55:BH55"/>
    <mergeCell ref="BB55:BC55"/>
    <mergeCell ref="BB54:BC54"/>
    <mergeCell ref="BD54:BE54"/>
    <mergeCell ref="BF54:BH54"/>
    <mergeCell ref="BT58:BU58"/>
    <mergeCell ref="BP58:BQ58"/>
    <mergeCell ref="BF58:BH58"/>
    <mergeCell ref="BR58:BS58"/>
    <mergeCell ref="BR57:BS57"/>
    <mergeCell ref="BJ54:BL54"/>
    <mergeCell ref="K55:L55"/>
    <mergeCell ref="N55:P55"/>
    <mergeCell ref="R55:S55"/>
    <mergeCell ref="C50:D51"/>
    <mergeCell ref="AX49:AY49"/>
    <mergeCell ref="AZ49:BA49"/>
    <mergeCell ref="AV49:AW49"/>
    <mergeCell ref="AG51:AH51"/>
    <mergeCell ref="AI51:AK51"/>
    <mergeCell ref="AR50:AS50"/>
    <mergeCell ref="N50:P50"/>
    <mergeCell ref="C54:D54"/>
    <mergeCell ref="AR54:AS54"/>
    <mergeCell ref="AT54:AU54"/>
    <mergeCell ref="AV54:AW54"/>
    <mergeCell ref="H54:J54"/>
    <mergeCell ref="K54:L54"/>
    <mergeCell ref="AI53:AK53"/>
    <mergeCell ref="T54:U54"/>
    <mergeCell ref="AI54:AK54"/>
    <mergeCell ref="K49:L49"/>
    <mergeCell ref="N49:P49"/>
    <mergeCell ref="AT50:AU50"/>
    <mergeCell ref="AR49:AS49"/>
    <mergeCell ref="AT49:AU49"/>
    <mergeCell ref="AX54:AY54"/>
    <mergeCell ref="AZ54:BA54"/>
    <mergeCell ref="V51:W51"/>
    <mergeCell ref="AX51:AY51"/>
    <mergeCell ref="AL49:AM49"/>
    <mergeCell ref="AO49:AQ49"/>
    <mergeCell ref="BM55:BN55"/>
    <mergeCell ref="BD55:BE55"/>
    <mergeCell ref="V55:W55"/>
    <mergeCell ref="AD55:AE55"/>
    <mergeCell ref="AI49:AK49"/>
    <mergeCell ref="BJ49:BL49"/>
    <mergeCell ref="BM49:BN49"/>
    <mergeCell ref="BP49:BQ49"/>
    <mergeCell ref="AB57:AC57"/>
    <mergeCell ref="BJ55:BL55"/>
    <mergeCell ref="A56:CA56"/>
    <mergeCell ref="C57:D57"/>
    <mergeCell ref="H57:J57"/>
    <mergeCell ref="K57:L57"/>
    <mergeCell ref="BD49:BE49"/>
    <mergeCell ref="AG50:AH50"/>
    <mergeCell ref="AV50:AW50"/>
    <mergeCell ref="H50:J50"/>
    <mergeCell ref="K50:L50"/>
    <mergeCell ref="AO51:AQ51"/>
    <mergeCell ref="AR51:AS51"/>
    <mergeCell ref="AZ51:BA51"/>
    <mergeCell ref="BB51:BC51"/>
    <mergeCell ref="R49:S49"/>
    <mergeCell ref="T49:U49"/>
    <mergeCell ref="C49:D49"/>
    <mergeCell ref="BM54:BN54"/>
    <mergeCell ref="BT57:BU57"/>
    <mergeCell ref="A55:E55"/>
    <mergeCell ref="T55:U55"/>
    <mergeCell ref="AD51:AE51"/>
    <mergeCell ref="H55:J55"/>
    <mergeCell ref="T50:U50"/>
    <mergeCell ref="T57:U57"/>
    <mergeCell ref="AR57:AS57"/>
    <mergeCell ref="AT57:AU57"/>
    <mergeCell ref="AV57:AW57"/>
    <mergeCell ref="AD57:AE57"/>
    <mergeCell ref="AG57:AH57"/>
    <mergeCell ref="AI57:AK57"/>
    <mergeCell ref="AL57:AM57"/>
    <mergeCell ref="AO57:AQ57"/>
    <mergeCell ref="AX50:AY50"/>
    <mergeCell ref="AD52:AE52"/>
    <mergeCell ref="AG52:AH52"/>
    <mergeCell ref="AL52:AM52"/>
    <mergeCell ref="AO52:AQ52"/>
    <mergeCell ref="AB52:AC52"/>
    <mergeCell ref="N57:P57"/>
    <mergeCell ref="R57:S57"/>
    <mergeCell ref="V57:W57"/>
    <mergeCell ref="Z57:AA57"/>
    <mergeCell ref="AT51:AU51"/>
    <mergeCell ref="AB54:AC54"/>
    <mergeCell ref="AD54:AE54"/>
    <mergeCell ref="AR52:AS52"/>
    <mergeCell ref="AT52:AU52"/>
    <mergeCell ref="AR55:AS55"/>
    <mergeCell ref="V53:W53"/>
    <mergeCell ref="AL51:AM51"/>
    <mergeCell ref="Z51:AA51"/>
    <mergeCell ref="Z55:AA55"/>
    <mergeCell ref="AB55:AC55"/>
    <mergeCell ref="AG54:AH54"/>
    <mergeCell ref="BP54:BQ54"/>
    <mergeCell ref="AI50:AK50"/>
    <mergeCell ref="BP50:BQ50"/>
    <mergeCell ref="AV55:AW55"/>
    <mergeCell ref="BP55:BQ55"/>
    <mergeCell ref="BP51:BQ51"/>
    <mergeCell ref="BP52:BQ52"/>
    <mergeCell ref="BD51:BE51"/>
    <mergeCell ref="BF52:BH52"/>
    <mergeCell ref="AG55:AH55"/>
    <mergeCell ref="AI55:AK55"/>
    <mergeCell ref="AL55:AM55"/>
    <mergeCell ref="AO55:AQ55"/>
    <mergeCell ref="V54:W54"/>
    <mergeCell ref="Z54:AA54"/>
    <mergeCell ref="BB52:BC52"/>
    <mergeCell ref="AX53:AY53"/>
    <mergeCell ref="AD53:AE53"/>
    <mergeCell ref="AG53:AH53"/>
    <mergeCell ref="AO53:AQ53"/>
    <mergeCell ref="BR51:BS51"/>
    <mergeCell ref="BT51:BU51"/>
    <mergeCell ref="BD48:BE48"/>
    <mergeCell ref="A43:A46"/>
    <mergeCell ref="C43:D46"/>
    <mergeCell ref="E43:E46"/>
    <mergeCell ref="F43:G43"/>
    <mergeCell ref="F44:F46"/>
    <mergeCell ref="AO50:AQ50"/>
    <mergeCell ref="BD50:BE50"/>
    <mergeCell ref="AV51:AW51"/>
    <mergeCell ref="AB51:AC51"/>
    <mergeCell ref="BT50:BU50"/>
    <mergeCell ref="H51:J51"/>
    <mergeCell ref="K51:L51"/>
    <mergeCell ref="N51:P51"/>
    <mergeCell ref="R51:S51"/>
    <mergeCell ref="V50:W50"/>
    <mergeCell ref="Z50:AA50"/>
    <mergeCell ref="AB50:AC50"/>
    <mergeCell ref="AD50:AE50"/>
    <mergeCell ref="R50:S50"/>
    <mergeCell ref="A47:CA47"/>
    <mergeCell ref="AV46:AW46"/>
    <mergeCell ref="H43:CA43"/>
    <mergeCell ref="H44:BN44"/>
    <mergeCell ref="T51:U51"/>
    <mergeCell ref="AB48:AC48"/>
    <mergeCell ref="BT49:BU49"/>
    <mergeCell ref="BJ51:BL51"/>
    <mergeCell ref="AL46:AM46"/>
    <mergeCell ref="BF51:BH51"/>
    <mergeCell ref="BR50:BS50"/>
    <mergeCell ref="BJ50:BL50"/>
    <mergeCell ref="BM50:BN50"/>
    <mergeCell ref="AG48:AH48"/>
    <mergeCell ref="AI48:AK48"/>
    <mergeCell ref="AL48:AM48"/>
    <mergeCell ref="AO48:AQ48"/>
    <mergeCell ref="AR48:AS48"/>
    <mergeCell ref="AT48:AU48"/>
    <mergeCell ref="AV48:AW48"/>
    <mergeCell ref="BF48:BH48"/>
    <mergeCell ref="BR48:BS48"/>
    <mergeCell ref="BF50:BH50"/>
    <mergeCell ref="BD46:BE46"/>
    <mergeCell ref="BF46:BH46"/>
    <mergeCell ref="AV31:AW31"/>
    <mergeCell ref="AL50:AM50"/>
    <mergeCell ref="BB50:BC50"/>
    <mergeCell ref="BR31:BS31"/>
    <mergeCell ref="BP48:BQ48"/>
    <mergeCell ref="BF49:BH49"/>
    <mergeCell ref="BD31:BE31"/>
    <mergeCell ref="BF31:BH31"/>
    <mergeCell ref="BJ31:BL31"/>
    <mergeCell ref="BR46:BS46"/>
    <mergeCell ref="BJ46:BL46"/>
    <mergeCell ref="BR49:BS49"/>
    <mergeCell ref="AZ50:BA50"/>
    <mergeCell ref="AG49:AH49"/>
    <mergeCell ref="R45:Y45"/>
    <mergeCell ref="BT32:BU32"/>
    <mergeCell ref="AT32:AU32"/>
    <mergeCell ref="BB32:BC32"/>
    <mergeCell ref="AB30:AC30"/>
    <mergeCell ref="AD30:AE30"/>
    <mergeCell ref="Z32:AA32"/>
    <mergeCell ref="AR31:AS31"/>
    <mergeCell ref="AT31:AU31"/>
    <mergeCell ref="V32:W32"/>
    <mergeCell ref="AD32:AE32"/>
    <mergeCell ref="AZ32:BA32"/>
    <mergeCell ref="BM31:BN31"/>
    <mergeCell ref="BP31:BQ31"/>
    <mergeCell ref="AV30:AW30"/>
    <mergeCell ref="V30:W30"/>
    <mergeCell ref="BB49:BC49"/>
    <mergeCell ref="AD48:AE48"/>
    <mergeCell ref="BT48:BU48"/>
    <mergeCell ref="AZ48:BA48"/>
    <mergeCell ref="BB48:BC48"/>
    <mergeCell ref="AX48:AY48"/>
    <mergeCell ref="BP30:BQ30"/>
    <mergeCell ref="BR30:BS30"/>
    <mergeCell ref="AB49:AC49"/>
    <mergeCell ref="AD49:AE49"/>
    <mergeCell ref="V49:W49"/>
    <mergeCell ref="Z49:AA49"/>
    <mergeCell ref="K27:L27"/>
    <mergeCell ref="N27:P27"/>
    <mergeCell ref="AV33:AW33"/>
    <mergeCell ref="V33:W33"/>
    <mergeCell ref="F34:M34"/>
    <mergeCell ref="AT27:AU27"/>
    <mergeCell ref="BT26:BU26"/>
    <mergeCell ref="AG33:AH33"/>
    <mergeCell ref="BP26:BQ26"/>
    <mergeCell ref="AR26:AS26"/>
    <mergeCell ref="V27:W27"/>
    <mergeCell ref="H30:J30"/>
    <mergeCell ref="K30:L30"/>
    <mergeCell ref="N30:P30"/>
    <mergeCell ref="C25:D25"/>
    <mergeCell ref="AX46:AY46"/>
    <mergeCell ref="AI45:AS45"/>
    <mergeCell ref="AT45:BC45"/>
    <mergeCell ref="AO46:AQ46"/>
    <mergeCell ref="H28:J28"/>
    <mergeCell ref="K28:L28"/>
    <mergeCell ref="N28:P28"/>
    <mergeCell ref="AZ33:BA33"/>
    <mergeCell ref="BB33:BC33"/>
    <mergeCell ref="AL28:AM28"/>
    <mergeCell ref="BB28:BC28"/>
    <mergeCell ref="T32:U32"/>
    <mergeCell ref="AG32:AH32"/>
    <mergeCell ref="AD28:AE28"/>
    <mergeCell ref="A29:CA29"/>
    <mergeCell ref="C30:D30"/>
    <mergeCell ref="BT46:BU46"/>
    <mergeCell ref="A28:E28"/>
    <mergeCell ref="V28:W28"/>
    <mergeCell ref="R28:S28"/>
    <mergeCell ref="T28:U28"/>
    <mergeCell ref="H33:J33"/>
    <mergeCell ref="BJ28:BL28"/>
    <mergeCell ref="R33:S33"/>
    <mergeCell ref="K33:L33"/>
    <mergeCell ref="N33:P33"/>
    <mergeCell ref="BD33:BE33"/>
    <mergeCell ref="BF33:BH33"/>
    <mergeCell ref="N26:P26"/>
    <mergeCell ref="R26:S26"/>
    <mergeCell ref="AG26:AH26"/>
    <mergeCell ref="AG27:AH27"/>
    <mergeCell ref="AI27:AK27"/>
    <mergeCell ref="AL33:AM33"/>
    <mergeCell ref="AO33:AQ33"/>
    <mergeCell ref="A33:E34"/>
    <mergeCell ref="AX33:AY33"/>
    <mergeCell ref="Z28:AA28"/>
    <mergeCell ref="AB28:AC28"/>
    <mergeCell ref="AX30:AY30"/>
    <mergeCell ref="AT30:AU30"/>
    <mergeCell ref="AR30:AS30"/>
    <mergeCell ref="H32:J32"/>
    <mergeCell ref="K32:L32"/>
    <mergeCell ref="N32:P32"/>
    <mergeCell ref="BF27:BH27"/>
    <mergeCell ref="AT28:AU28"/>
    <mergeCell ref="AI33:AK33"/>
    <mergeCell ref="H27:J27"/>
    <mergeCell ref="BT28:BU28"/>
    <mergeCell ref="BM33:BN33"/>
    <mergeCell ref="Z33:AA33"/>
    <mergeCell ref="Z27:AA27"/>
    <mergeCell ref="AL27:AM27"/>
    <mergeCell ref="BR28:BS28"/>
    <mergeCell ref="AI28:AK28"/>
    <mergeCell ref="AL31:AM31"/>
    <mergeCell ref="AO31:AQ31"/>
    <mergeCell ref="BT33:BU33"/>
    <mergeCell ref="BJ33:BL33"/>
    <mergeCell ref="AO28:AQ28"/>
    <mergeCell ref="AR28:AS28"/>
    <mergeCell ref="BJ27:BL27"/>
    <mergeCell ref="BM28:BN28"/>
    <mergeCell ref="BP28:BQ28"/>
    <mergeCell ref="BP33:BQ33"/>
    <mergeCell ref="BM27:BN27"/>
    <mergeCell ref="AL30:AM30"/>
    <mergeCell ref="AG30:AH30"/>
    <mergeCell ref="BF28:BH28"/>
    <mergeCell ref="AG28:AH28"/>
    <mergeCell ref="BM30:BN30"/>
    <mergeCell ref="BJ32:BL32"/>
    <mergeCell ref="BT31:BU31"/>
    <mergeCell ref="AV32:AW32"/>
    <mergeCell ref="AI30:AK30"/>
    <mergeCell ref="BR32:BS32"/>
    <mergeCell ref="BD32:BE32"/>
    <mergeCell ref="BR21:BS21"/>
    <mergeCell ref="AR21:AS21"/>
    <mergeCell ref="AT21:AU21"/>
    <mergeCell ref="AV21:AW21"/>
    <mergeCell ref="AX21:AY21"/>
    <mergeCell ref="AZ21:BA21"/>
    <mergeCell ref="V21:W21"/>
    <mergeCell ref="R21:S21"/>
    <mergeCell ref="T21:U21"/>
    <mergeCell ref="BD21:BE21"/>
    <mergeCell ref="AI21:AK21"/>
    <mergeCell ref="BT27:BU27"/>
    <mergeCell ref="AZ26:BA26"/>
    <mergeCell ref="BB26:BC26"/>
    <mergeCell ref="BD26:BE26"/>
    <mergeCell ref="BF26:BH26"/>
    <mergeCell ref="AV26:AW26"/>
    <mergeCell ref="AX26:AY26"/>
    <mergeCell ref="BR25:BS25"/>
    <mergeCell ref="BM24:BN24"/>
    <mergeCell ref="BP24:BQ24"/>
    <mergeCell ref="T27:U27"/>
    <mergeCell ref="AO27:AQ27"/>
    <mergeCell ref="AD27:AE27"/>
    <mergeCell ref="AI24:AK24"/>
    <mergeCell ref="AT25:AU25"/>
    <mergeCell ref="AV25:AW25"/>
    <mergeCell ref="AX25:AY25"/>
    <mergeCell ref="AZ25:BA25"/>
    <mergeCell ref="AO25:AQ25"/>
    <mergeCell ref="AR25:AS25"/>
    <mergeCell ref="BP25:BQ25"/>
    <mergeCell ref="AV20:AW20"/>
    <mergeCell ref="BJ20:BL20"/>
    <mergeCell ref="BM20:BN20"/>
    <mergeCell ref="BP20:BQ20"/>
    <mergeCell ref="AD21:AE21"/>
    <mergeCell ref="AG21:AH21"/>
    <mergeCell ref="AI20:AK20"/>
    <mergeCell ref="C20:D20"/>
    <mergeCell ref="H20:J20"/>
    <mergeCell ref="K20:L20"/>
    <mergeCell ref="R20:S20"/>
    <mergeCell ref="V19:W19"/>
    <mergeCell ref="AL19:AM19"/>
    <mergeCell ref="T19:U19"/>
    <mergeCell ref="A21:E21"/>
    <mergeCell ref="H21:J21"/>
    <mergeCell ref="K21:L21"/>
    <mergeCell ref="N21:P21"/>
    <mergeCell ref="AT12:AU12"/>
    <mergeCell ref="AG20:AH20"/>
    <mergeCell ref="AB19:AC19"/>
    <mergeCell ref="AL21:AM21"/>
    <mergeCell ref="AO21:AQ21"/>
    <mergeCell ref="C19:D19"/>
    <mergeCell ref="H19:J19"/>
    <mergeCell ref="N19:P19"/>
    <mergeCell ref="K19:L19"/>
    <mergeCell ref="AX19:AY19"/>
    <mergeCell ref="BP21:BQ21"/>
    <mergeCell ref="BB21:BC21"/>
    <mergeCell ref="Z21:AA21"/>
    <mergeCell ref="AB21:AC21"/>
    <mergeCell ref="AL15:AM15"/>
    <mergeCell ref="AO15:AQ15"/>
    <mergeCell ref="AR15:AS15"/>
    <mergeCell ref="AR16:AS16"/>
    <mergeCell ref="C16:D16"/>
    <mergeCell ref="H16:J16"/>
    <mergeCell ref="C15:D15"/>
    <mergeCell ref="H15:J15"/>
    <mergeCell ref="R19:S19"/>
    <mergeCell ref="K15:L15"/>
    <mergeCell ref="N15:P15"/>
    <mergeCell ref="V18:W18"/>
    <mergeCell ref="Z18:AA18"/>
    <mergeCell ref="AV18:AW18"/>
    <mergeCell ref="V17:W17"/>
    <mergeCell ref="Z19:AA19"/>
    <mergeCell ref="AZ19:BA19"/>
    <mergeCell ref="BD18:BE18"/>
    <mergeCell ref="H12:J12"/>
    <mergeCell ref="BR19:BS19"/>
    <mergeCell ref="N12:P12"/>
    <mergeCell ref="BB18:BC18"/>
    <mergeCell ref="BJ15:BL15"/>
    <mergeCell ref="BM15:BN15"/>
    <mergeCell ref="BP15:BQ15"/>
    <mergeCell ref="BR15:BS15"/>
    <mergeCell ref="BM16:BN16"/>
    <mergeCell ref="AO16:AQ16"/>
    <mergeCell ref="C18:D18"/>
    <mergeCell ref="AX12:AY12"/>
    <mergeCell ref="AO13:AQ13"/>
    <mergeCell ref="BR16:BS16"/>
    <mergeCell ref="BT16:BU16"/>
    <mergeCell ref="BT13:BU13"/>
    <mergeCell ref="A14:CA14"/>
    <mergeCell ref="BM13:BN13"/>
    <mergeCell ref="BP13:BQ13"/>
    <mergeCell ref="AR13:AS13"/>
    <mergeCell ref="V13:W13"/>
    <mergeCell ref="Z13:AA13"/>
    <mergeCell ref="AB13:AC13"/>
    <mergeCell ref="AD13:AE13"/>
    <mergeCell ref="AG13:AH13"/>
    <mergeCell ref="A13:E13"/>
    <mergeCell ref="H13:J13"/>
    <mergeCell ref="K13:L13"/>
    <mergeCell ref="N13:P13"/>
    <mergeCell ref="BB16:BC16"/>
    <mergeCell ref="BD16:BE16"/>
    <mergeCell ref="BF16:BH16"/>
    <mergeCell ref="BT20:BU20"/>
    <mergeCell ref="AD24:AE24"/>
    <mergeCell ref="AG24:AH24"/>
    <mergeCell ref="AT13:AU13"/>
    <mergeCell ref="BT18:BU18"/>
    <mergeCell ref="BT19:BU19"/>
    <mergeCell ref="BF19:BH19"/>
    <mergeCell ref="BJ18:BL18"/>
    <mergeCell ref="BM18:BN18"/>
    <mergeCell ref="BT17:BU17"/>
    <mergeCell ref="AI18:AK18"/>
    <mergeCell ref="T18:U18"/>
    <mergeCell ref="C27:D27"/>
    <mergeCell ref="AB25:AC25"/>
    <mergeCell ref="Z24:AA24"/>
    <mergeCell ref="AB24:AC24"/>
    <mergeCell ref="K25:L25"/>
    <mergeCell ref="N25:P25"/>
    <mergeCell ref="R25:S25"/>
    <mergeCell ref="T26:U26"/>
    <mergeCell ref="BB24:BC24"/>
    <mergeCell ref="BD24:BE24"/>
    <mergeCell ref="BF24:BH24"/>
    <mergeCell ref="BJ24:BL24"/>
    <mergeCell ref="BP19:BQ19"/>
    <mergeCell ref="AV13:AW13"/>
    <mergeCell ref="N18:P18"/>
    <mergeCell ref="BT15:BU15"/>
    <mergeCell ref="BJ16:BL16"/>
    <mergeCell ref="BT21:BU21"/>
    <mergeCell ref="AR20:AS20"/>
    <mergeCell ref="AT20:AU20"/>
    <mergeCell ref="BT11:BU11"/>
    <mergeCell ref="BB11:BC11"/>
    <mergeCell ref="AL53:AM53"/>
    <mergeCell ref="BD52:BE52"/>
    <mergeCell ref="BT12:BU12"/>
    <mergeCell ref="BJ53:BL53"/>
    <mergeCell ref="BM53:BN53"/>
    <mergeCell ref="BP53:BQ53"/>
    <mergeCell ref="BR53:BS53"/>
    <mergeCell ref="BR12:BS12"/>
    <mergeCell ref="BD12:BE12"/>
    <mergeCell ref="BF12:BH12"/>
    <mergeCell ref="BJ12:BL12"/>
    <mergeCell ref="BM12:BN12"/>
    <mergeCell ref="BP12:BQ12"/>
    <mergeCell ref="BB12:BC12"/>
    <mergeCell ref="BT53:BU53"/>
    <mergeCell ref="BB53:BC53"/>
    <mergeCell ref="BD53:BE53"/>
    <mergeCell ref="AX17:AY17"/>
    <mergeCell ref="AO19:AQ19"/>
    <mergeCell ref="AT11:AU11"/>
    <mergeCell ref="BJ19:BL19"/>
    <mergeCell ref="BM19:BN19"/>
    <mergeCell ref="BM21:BN21"/>
    <mergeCell ref="BJ21:BL21"/>
    <mergeCell ref="AO18:AQ18"/>
    <mergeCell ref="BT24:BU24"/>
    <mergeCell ref="BD20:BE20"/>
    <mergeCell ref="BF20:BH20"/>
    <mergeCell ref="AX24:AY24"/>
    <mergeCell ref="AZ24:BA24"/>
    <mergeCell ref="BQ1:CA1"/>
    <mergeCell ref="C48:D48"/>
    <mergeCell ref="H49:J49"/>
    <mergeCell ref="BR9:BS9"/>
    <mergeCell ref="BM9:BN9"/>
    <mergeCell ref="BP10:BQ10"/>
    <mergeCell ref="R53:S53"/>
    <mergeCell ref="T53:U53"/>
    <mergeCell ref="AI52:AK52"/>
    <mergeCell ref="T12:U12"/>
    <mergeCell ref="V12:W12"/>
    <mergeCell ref="R12:S12"/>
    <mergeCell ref="Z53:AA53"/>
    <mergeCell ref="AZ12:BA12"/>
    <mergeCell ref="BF13:BH13"/>
    <mergeCell ref="BJ13:BL13"/>
    <mergeCell ref="BP16:BQ16"/>
    <mergeCell ref="BB13:BC13"/>
    <mergeCell ref="BR13:BS13"/>
    <mergeCell ref="AZ17:BA17"/>
    <mergeCell ref="Z17:AA17"/>
    <mergeCell ref="AB17:AC17"/>
    <mergeCell ref="AD17:AE17"/>
    <mergeCell ref="AG17:AH17"/>
    <mergeCell ref="T16:U16"/>
    <mergeCell ref="BB15:BC15"/>
    <mergeCell ref="BD15:BE15"/>
    <mergeCell ref="AG9:AH9"/>
    <mergeCell ref="AX52:AY52"/>
    <mergeCell ref="AZ52:BA52"/>
    <mergeCell ref="AV52:AW52"/>
    <mergeCell ref="AR53:AS53"/>
    <mergeCell ref="AZ6:BA6"/>
    <mergeCell ref="N75:P75"/>
    <mergeCell ref="T75:U75"/>
    <mergeCell ref="BT8:BU8"/>
    <mergeCell ref="A1:I1"/>
    <mergeCell ref="Q1:AI1"/>
    <mergeCell ref="AI6:AK6"/>
    <mergeCell ref="AI5:AS5"/>
    <mergeCell ref="AT5:BC5"/>
    <mergeCell ref="BD5:BN5"/>
    <mergeCell ref="BO5:BV5"/>
    <mergeCell ref="T6:U6"/>
    <mergeCell ref="R8:S8"/>
    <mergeCell ref="T8:U8"/>
    <mergeCell ref="BF9:BH9"/>
    <mergeCell ref="AL8:AM8"/>
    <mergeCell ref="AX8:AY8"/>
    <mergeCell ref="AV8:AW8"/>
    <mergeCell ref="AB9:AC9"/>
    <mergeCell ref="AD9:AE9"/>
    <mergeCell ref="AO9:AQ9"/>
    <mergeCell ref="C10:D11"/>
    <mergeCell ref="N9:P9"/>
    <mergeCell ref="C9:D9"/>
    <mergeCell ref="R11:S11"/>
    <mergeCell ref="T11:U11"/>
    <mergeCell ref="AZ11:BA11"/>
    <mergeCell ref="BT6:BU6"/>
    <mergeCell ref="BD6:BE6"/>
    <mergeCell ref="BJ17:BL17"/>
    <mergeCell ref="BR18:BS18"/>
    <mergeCell ref="BR17:BS17"/>
    <mergeCell ref="AX10:AY10"/>
    <mergeCell ref="AG10:AH10"/>
    <mergeCell ref="Z12:AA12"/>
    <mergeCell ref="Z26:AA26"/>
    <mergeCell ref="AB26:AC26"/>
    <mergeCell ref="BF15:BH15"/>
    <mergeCell ref="AB12:AC12"/>
    <mergeCell ref="BD13:BE13"/>
    <mergeCell ref="BB17:BC17"/>
    <mergeCell ref="BD17:BE17"/>
    <mergeCell ref="AG18:AH18"/>
    <mergeCell ref="AI69:AK69"/>
    <mergeCell ref="Z69:AA69"/>
    <mergeCell ref="AB69:AC69"/>
    <mergeCell ref="BB25:BC25"/>
    <mergeCell ref="BD25:BE25"/>
    <mergeCell ref="AL25:AM25"/>
    <mergeCell ref="AO20:AQ20"/>
    <mergeCell ref="AL18:AM18"/>
    <mergeCell ref="AT19:AU19"/>
    <mergeCell ref="BB19:BC19"/>
    <mergeCell ref="BD19:BE19"/>
    <mergeCell ref="AT16:AU16"/>
    <mergeCell ref="AG16:AH16"/>
    <mergeCell ref="AI16:AK16"/>
    <mergeCell ref="BF21:BH21"/>
    <mergeCell ref="AZ53:BA53"/>
    <mergeCell ref="Z11:AA11"/>
    <mergeCell ref="AV15:AW15"/>
    <mergeCell ref="AZ31:BA31"/>
    <mergeCell ref="BB31:BC31"/>
    <mergeCell ref="AO12:AQ12"/>
    <mergeCell ref="Z6:AA6"/>
    <mergeCell ref="AO17:AQ17"/>
    <mergeCell ref="AD11:AE11"/>
    <mergeCell ref="BF17:BH17"/>
    <mergeCell ref="AT10:AU10"/>
    <mergeCell ref="BD9:BE9"/>
    <mergeCell ref="BF53:BH53"/>
    <mergeCell ref="AT53:AU53"/>
    <mergeCell ref="AV53:AW53"/>
    <mergeCell ref="R5:Y5"/>
    <mergeCell ref="Z5:AH5"/>
    <mergeCell ref="AL6:AM6"/>
    <mergeCell ref="BD11:BE11"/>
    <mergeCell ref="BF11:BH11"/>
    <mergeCell ref="V9:W9"/>
    <mergeCell ref="AX32:AY32"/>
    <mergeCell ref="BB6:BC6"/>
    <mergeCell ref="BB8:BC8"/>
    <mergeCell ref="V6:W6"/>
    <mergeCell ref="AR19:AS19"/>
    <mergeCell ref="BB10:BC10"/>
    <mergeCell ref="BD10:BE10"/>
    <mergeCell ref="AL11:AM11"/>
    <mergeCell ref="AI11:AK11"/>
    <mergeCell ref="AL24:AM24"/>
    <mergeCell ref="AO24:AQ24"/>
    <mergeCell ref="AR24:AS24"/>
    <mergeCell ref="AT24:AU24"/>
    <mergeCell ref="AV24:AW24"/>
    <mergeCell ref="BF10:BH10"/>
    <mergeCell ref="AG12:AH12"/>
    <mergeCell ref="AO11:AQ11"/>
    <mergeCell ref="T13:U13"/>
    <mergeCell ref="V16:W16"/>
    <mergeCell ref="H25:J25"/>
    <mergeCell ref="R27:S27"/>
    <mergeCell ref="K16:L16"/>
    <mergeCell ref="N16:P16"/>
    <mergeCell ref="AX15:AY15"/>
    <mergeCell ref="AZ15:BA15"/>
    <mergeCell ref="AR33:AS33"/>
    <mergeCell ref="AT33:AU33"/>
    <mergeCell ref="AB18:AC18"/>
    <mergeCell ref="AD18:AE18"/>
    <mergeCell ref="AL17:AM17"/>
    <mergeCell ref="AG25:AH25"/>
    <mergeCell ref="AI25:AK25"/>
    <mergeCell ref="AD19:AE19"/>
    <mergeCell ref="AG19:AH19"/>
    <mergeCell ref="AV19:AW19"/>
    <mergeCell ref="AI19:AK19"/>
    <mergeCell ref="AR18:AS18"/>
    <mergeCell ref="AT18:AU18"/>
    <mergeCell ref="AX18:AY18"/>
    <mergeCell ref="AZ18:BA18"/>
    <mergeCell ref="AX13:AY13"/>
    <mergeCell ref="AD15:AE15"/>
    <mergeCell ref="R15:S15"/>
    <mergeCell ref="AI15:AK15"/>
    <mergeCell ref="R13:S13"/>
    <mergeCell ref="AD25:AE25"/>
    <mergeCell ref="A23:CA23"/>
    <mergeCell ref="AT15:AU15"/>
    <mergeCell ref="BR20:BS20"/>
    <mergeCell ref="C8:D8"/>
    <mergeCell ref="K9:L9"/>
    <mergeCell ref="H9:J9"/>
    <mergeCell ref="H11:J11"/>
    <mergeCell ref="C12:D12"/>
    <mergeCell ref="C17:D17"/>
    <mergeCell ref="H17:J17"/>
    <mergeCell ref="K17:L17"/>
    <mergeCell ref="N17:P17"/>
    <mergeCell ref="BJ6:BL6"/>
    <mergeCell ref="BR6:BS6"/>
    <mergeCell ref="AB6:AC6"/>
    <mergeCell ref="AD6:AE6"/>
    <mergeCell ref="BF6:BH6"/>
    <mergeCell ref="AG6:AH6"/>
    <mergeCell ref="BM6:BN6"/>
    <mergeCell ref="BP6:BQ6"/>
    <mergeCell ref="AG8:AH8"/>
    <mergeCell ref="AI8:AK8"/>
    <mergeCell ref="BP8:BQ8"/>
    <mergeCell ref="BM8:BN8"/>
    <mergeCell ref="T9:U9"/>
    <mergeCell ref="AX11:AY11"/>
    <mergeCell ref="BR10:BS10"/>
    <mergeCell ref="Z16:AA16"/>
    <mergeCell ref="AB16:AC16"/>
    <mergeCell ref="AD16:AE16"/>
    <mergeCell ref="AZ13:BA13"/>
    <mergeCell ref="AI13:AK13"/>
    <mergeCell ref="AL13:AM13"/>
    <mergeCell ref="AG15:AH15"/>
    <mergeCell ref="AL16:AM16"/>
    <mergeCell ref="E3:E6"/>
    <mergeCell ref="F3:G3"/>
    <mergeCell ref="H3:CA3"/>
    <mergeCell ref="F4:F6"/>
    <mergeCell ref="BW5:CA5"/>
    <mergeCell ref="AV6:AW6"/>
    <mergeCell ref="AX6:AY6"/>
    <mergeCell ref="H6:J6"/>
    <mergeCell ref="K6:L6"/>
    <mergeCell ref="N6:P6"/>
    <mergeCell ref="R6:S6"/>
    <mergeCell ref="BT9:BU9"/>
    <mergeCell ref="AB27:AC27"/>
    <mergeCell ref="K26:L26"/>
    <mergeCell ref="R9:S9"/>
    <mergeCell ref="AR6:AS6"/>
    <mergeCell ref="AT6:AU6"/>
    <mergeCell ref="G4:G6"/>
    <mergeCell ref="H4:BN4"/>
    <mergeCell ref="BO4:CA4"/>
    <mergeCell ref="H5:Q5"/>
    <mergeCell ref="BT10:BU10"/>
    <mergeCell ref="AX27:AY27"/>
    <mergeCell ref="T20:U20"/>
    <mergeCell ref="V20:W20"/>
    <mergeCell ref="Z20:AA20"/>
    <mergeCell ref="AB20:AC20"/>
    <mergeCell ref="AD20:AE20"/>
    <mergeCell ref="AT9:AU9"/>
    <mergeCell ref="BB9:BC9"/>
    <mergeCell ref="T10:U10"/>
    <mergeCell ref="AB8:AC8"/>
    <mergeCell ref="A67:A68"/>
    <mergeCell ref="C67:D68"/>
    <mergeCell ref="H67:J67"/>
    <mergeCell ref="AV28:AW28"/>
    <mergeCell ref="V46:W46"/>
    <mergeCell ref="BM46:BN46"/>
    <mergeCell ref="BJ48:BL48"/>
    <mergeCell ref="BM51:BN51"/>
    <mergeCell ref="BM48:BN48"/>
    <mergeCell ref="C62:BN62"/>
    <mergeCell ref="AB63:AC63"/>
    <mergeCell ref="AD63:AE63"/>
    <mergeCell ref="AR63:AS63"/>
    <mergeCell ref="AT63:AU63"/>
    <mergeCell ref="G44:G46"/>
    <mergeCell ref="AV27:AW27"/>
    <mergeCell ref="AB53:AC53"/>
    <mergeCell ref="BJ52:BL52"/>
    <mergeCell ref="BM52:BN52"/>
    <mergeCell ref="BJ30:BL30"/>
    <mergeCell ref="AZ30:BA30"/>
    <mergeCell ref="Z30:AA30"/>
    <mergeCell ref="AR27:AS27"/>
    <mergeCell ref="AZ27:BA27"/>
    <mergeCell ref="BB27:BC27"/>
    <mergeCell ref="BD27:BE27"/>
    <mergeCell ref="R52:S52"/>
    <mergeCell ref="T52:U52"/>
    <mergeCell ref="AR46:AS46"/>
    <mergeCell ref="AB46:AC46"/>
    <mergeCell ref="AD46:AE46"/>
    <mergeCell ref="BD45:BN45"/>
    <mergeCell ref="C3:D6"/>
    <mergeCell ref="N53:P53"/>
    <mergeCell ref="V8:W8"/>
    <mergeCell ref="AD10:AE10"/>
    <mergeCell ref="BD8:BE8"/>
    <mergeCell ref="BR8:BS8"/>
    <mergeCell ref="AL20:AM20"/>
    <mergeCell ref="BP11:BQ11"/>
    <mergeCell ref="BP9:BQ9"/>
    <mergeCell ref="AD8:AE8"/>
    <mergeCell ref="BR11:BS11"/>
    <mergeCell ref="BM11:BN11"/>
    <mergeCell ref="AL26:AM26"/>
    <mergeCell ref="AO26:AQ26"/>
    <mergeCell ref="BJ10:BL10"/>
    <mergeCell ref="BM10:BN10"/>
    <mergeCell ref="BJ9:BL9"/>
    <mergeCell ref="BJ11:BL11"/>
    <mergeCell ref="BR24:BS24"/>
    <mergeCell ref="BF8:BH8"/>
    <mergeCell ref="AT8:AU8"/>
    <mergeCell ref="AX20:AY20"/>
    <mergeCell ref="AZ20:BA20"/>
    <mergeCell ref="BB20:BC20"/>
    <mergeCell ref="AO10:AQ10"/>
    <mergeCell ref="BM17:BN17"/>
    <mergeCell ref="BM26:BN26"/>
    <mergeCell ref="AZ8:BA8"/>
    <mergeCell ref="AV11:AW11"/>
    <mergeCell ref="BP17:BQ17"/>
    <mergeCell ref="BF18:BH18"/>
    <mergeCell ref="BP18:BQ18"/>
    <mergeCell ref="AI12:AK12"/>
    <mergeCell ref="AL12:AM12"/>
    <mergeCell ref="H8:J8"/>
    <mergeCell ref="AO8:AQ8"/>
    <mergeCell ref="AR8:AS8"/>
    <mergeCell ref="K8:L8"/>
    <mergeCell ref="N8:P8"/>
    <mergeCell ref="AV9:AW9"/>
    <mergeCell ref="K11:L11"/>
    <mergeCell ref="AX9:AY9"/>
    <mergeCell ref="AZ9:BA9"/>
    <mergeCell ref="H10:J10"/>
    <mergeCell ref="K10:L10"/>
    <mergeCell ref="N10:P10"/>
    <mergeCell ref="AR9:AS9"/>
    <mergeCell ref="AI9:AK9"/>
    <mergeCell ref="AZ10:BA10"/>
    <mergeCell ref="AR10:AS10"/>
    <mergeCell ref="AV10:AW10"/>
    <mergeCell ref="AL10:AM10"/>
    <mergeCell ref="R10:S10"/>
    <mergeCell ref="AL9:AM9"/>
    <mergeCell ref="AB10:AC10"/>
    <mergeCell ref="Z9:AA9"/>
    <mergeCell ref="Z8:AA8"/>
    <mergeCell ref="V10:W10"/>
    <mergeCell ref="K12:L12"/>
    <mergeCell ref="AR11:AS11"/>
    <mergeCell ref="AG11:AH11"/>
    <mergeCell ref="AB11:AC11"/>
    <mergeCell ref="AD12:AE12"/>
    <mergeCell ref="AV12:AW12"/>
    <mergeCell ref="AQ1:BN1"/>
    <mergeCell ref="A3:A6"/>
    <mergeCell ref="A166:E166"/>
    <mergeCell ref="A151:E151"/>
    <mergeCell ref="A142:CA142"/>
    <mergeCell ref="A138:E138"/>
    <mergeCell ref="BT136:BU136"/>
    <mergeCell ref="AV138:AW138"/>
    <mergeCell ref="AX138:AY138"/>
    <mergeCell ref="BP138:BQ138"/>
    <mergeCell ref="BR138:BS138"/>
    <mergeCell ref="BD138:BE138"/>
    <mergeCell ref="BF138:BH138"/>
    <mergeCell ref="BJ138:BL138"/>
    <mergeCell ref="AX143:AY143"/>
    <mergeCell ref="AO6:AQ6"/>
    <mergeCell ref="BJ8:BL8"/>
    <mergeCell ref="BD28:BE28"/>
    <mergeCell ref="N11:P11"/>
    <mergeCell ref="R17:S17"/>
    <mergeCell ref="AV16:AW16"/>
    <mergeCell ref="BF32:BH32"/>
    <mergeCell ref="BM32:BN32"/>
    <mergeCell ref="AI32:AK32"/>
    <mergeCell ref="AL32:AM32"/>
    <mergeCell ref="AO32:AQ32"/>
    <mergeCell ref="AR32:AS32"/>
    <mergeCell ref="R30:S30"/>
    <mergeCell ref="AX31:AY31"/>
    <mergeCell ref="V11:W11"/>
    <mergeCell ref="AV17:AW17"/>
    <mergeCell ref="AR12:AS12"/>
    <mergeCell ref="BM25:BN25"/>
    <mergeCell ref="BP27:BQ27"/>
    <mergeCell ref="BR27:BS27"/>
    <mergeCell ref="AZ28:BA28"/>
    <mergeCell ref="AX28:AY28"/>
    <mergeCell ref="BF25:BH25"/>
    <mergeCell ref="T30:U30"/>
    <mergeCell ref="K24:L24"/>
    <mergeCell ref="A7:CA7"/>
    <mergeCell ref="C24:D24"/>
    <mergeCell ref="BR26:BS26"/>
    <mergeCell ref="T25:U25"/>
    <mergeCell ref="V25:W25"/>
    <mergeCell ref="Z25:AA25"/>
    <mergeCell ref="BF30:BH30"/>
    <mergeCell ref="BJ25:BL25"/>
    <mergeCell ref="Z10:AA10"/>
    <mergeCell ref="AI10:AK10"/>
    <mergeCell ref="V26:W26"/>
    <mergeCell ref="AI26:AK26"/>
    <mergeCell ref="BJ26:BL26"/>
    <mergeCell ref="AT26:AU26"/>
    <mergeCell ref="AO30:AQ30"/>
    <mergeCell ref="BT30:BU30"/>
    <mergeCell ref="BB30:BC30"/>
    <mergeCell ref="BD30:BE30"/>
    <mergeCell ref="BT25:BU25"/>
    <mergeCell ref="N24:P24"/>
    <mergeCell ref="AX16:AY16"/>
    <mergeCell ref="T17:U17"/>
    <mergeCell ref="R16:S16"/>
    <mergeCell ref="AZ16:BA16"/>
    <mergeCell ref="AI17:AK17"/>
    <mergeCell ref="AR17:AS17"/>
    <mergeCell ref="AT17:AU17"/>
    <mergeCell ref="T15:U15"/>
    <mergeCell ref="V15:W15"/>
    <mergeCell ref="Z15:AA15"/>
    <mergeCell ref="AB15:AC15"/>
    <mergeCell ref="T205:V205"/>
    <mergeCell ref="AB115:AC115"/>
    <mergeCell ref="AD115:AE115"/>
    <mergeCell ref="AG115:AH115"/>
    <mergeCell ref="H120:J120"/>
    <mergeCell ref="K120:L121"/>
    <mergeCell ref="M120:M121"/>
    <mergeCell ref="N120:P121"/>
    <mergeCell ref="Q120:Q121"/>
    <mergeCell ref="R120:S120"/>
    <mergeCell ref="T120:U120"/>
    <mergeCell ref="V120:W120"/>
    <mergeCell ref="Z120:AA120"/>
    <mergeCell ref="AB120:AC120"/>
    <mergeCell ref="AD192:AE192"/>
    <mergeCell ref="AB192:AC192"/>
    <mergeCell ref="K173:L174"/>
    <mergeCell ref="Z121:AA121"/>
    <mergeCell ref="K115:L115"/>
    <mergeCell ref="T146:U146"/>
    <mergeCell ref="Z146:AA146"/>
    <mergeCell ref="AD145:AE145"/>
    <mergeCell ref="AG151:AH151"/>
    <mergeCell ref="N192:P192"/>
    <mergeCell ref="N195:P195"/>
    <mergeCell ref="H197:J197"/>
    <mergeCell ref="V195:W195"/>
    <mergeCell ref="Z195:AA195"/>
    <mergeCell ref="H195:J195"/>
    <mergeCell ref="R195:S195"/>
    <mergeCell ref="Z117:AA117"/>
    <mergeCell ref="V117:W117"/>
    <mergeCell ref="K195:L195"/>
    <mergeCell ref="BF185:BH185"/>
    <mergeCell ref="AB173:AC174"/>
    <mergeCell ref="BB185:BC185"/>
    <mergeCell ref="BD185:BE185"/>
    <mergeCell ref="BM136:BN136"/>
    <mergeCell ref="H138:J138"/>
    <mergeCell ref="BP120:BQ120"/>
    <mergeCell ref="BR120:BS120"/>
    <mergeCell ref="BD120:BE121"/>
    <mergeCell ref="N185:P185"/>
    <mergeCell ref="N173:P174"/>
    <mergeCell ref="BD116:BE117"/>
    <mergeCell ref="BI116:BI117"/>
    <mergeCell ref="BJ116:BL117"/>
    <mergeCell ref="BM116:BN117"/>
    <mergeCell ref="AB166:AC166"/>
    <mergeCell ref="AX190:AY190"/>
    <mergeCell ref="BR134:BS134"/>
    <mergeCell ref="BP134:BQ134"/>
    <mergeCell ref="BO133:BV133"/>
    <mergeCell ref="BP136:BQ136"/>
    <mergeCell ref="AG136:AH136"/>
    <mergeCell ref="AV141:AW141"/>
    <mergeCell ref="AI143:AK143"/>
    <mergeCell ref="N68:P68"/>
    <mergeCell ref="BP32:BQ32"/>
    <mergeCell ref="BO44:CA44"/>
    <mergeCell ref="H53:J53"/>
    <mergeCell ref="K53:L53"/>
    <mergeCell ref="H70:J70"/>
    <mergeCell ref="R70:S70"/>
    <mergeCell ref="T70:U70"/>
    <mergeCell ref="BT68:BU68"/>
    <mergeCell ref="AJ70:AK70"/>
    <mergeCell ref="AL70:AM70"/>
    <mergeCell ref="AR70:AS70"/>
    <mergeCell ref="BJ70:BL70"/>
    <mergeCell ref="R106:Y106"/>
    <mergeCell ref="BR33:BS33"/>
    <mergeCell ref="AG46:AH46"/>
    <mergeCell ref="R46:S46"/>
    <mergeCell ref="AZ46:BA46"/>
    <mergeCell ref="T46:U46"/>
    <mergeCell ref="BP46:BQ46"/>
    <mergeCell ref="BR52:BS52"/>
    <mergeCell ref="H46:J46"/>
    <mergeCell ref="BT52:BU52"/>
    <mergeCell ref="Z52:AA52"/>
    <mergeCell ref="N52:P52"/>
    <mergeCell ref="R32:S32"/>
    <mergeCell ref="AT46:AU46"/>
    <mergeCell ref="BW45:CA45"/>
    <mergeCell ref="AI46:AK46"/>
    <mergeCell ref="BB46:BC46"/>
    <mergeCell ref="Z45:AH45"/>
    <mergeCell ref="BO45:BV45"/>
    <mergeCell ref="BV173:BV174"/>
    <mergeCell ref="BW173:BW174"/>
    <mergeCell ref="BX173:BX174"/>
    <mergeCell ref="BR185:BS185"/>
    <mergeCell ref="BT115:BU115"/>
    <mergeCell ref="BT69:BU69"/>
    <mergeCell ref="R69:S69"/>
    <mergeCell ref="C193:D194"/>
    <mergeCell ref="H193:J194"/>
    <mergeCell ref="M193:M194"/>
    <mergeCell ref="Z193:AA194"/>
    <mergeCell ref="AB193:AC194"/>
    <mergeCell ref="AD193:AE194"/>
    <mergeCell ref="AF193:AF194"/>
    <mergeCell ref="AG193:AH194"/>
    <mergeCell ref="R193:S194"/>
    <mergeCell ref="T193:U194"/>
    <mergeCell ref="V193:W194"/>
    <mergeCell ref="X193:X194"/>
    <mergeCell ref="Y193:Y194"/>
    <mergeCell ref="AI193:AK194"/>
    <mergeCell ref="AL193:AM194"/>
    <mergeCell ref="AO193:AQ194"/>
    <mergeCell ref="AR193:AS194"/>
    <mergeCell ref="AT193:AU194"/>
    <mergeCell ref="AV193:AW194"/>
    <mergeCell ref="BJ185:BL185"/>
    <mergeCell ref="BT162:BU162"/>
    <mergeCell ref="BT120:BU120"/>
    <mergeCell ref="T138:U138"/>
    <mergeCell ref="BR190:BS190"/>
    <mergeCell ref="AD117:AE117"/>
    <mergeCell ref="BZ193:BZ194"/>
    <mergeCell ref="CA193:CA194"/>
    <mergeCell ref="BM193:BN194"/>
    <mergeCell ref="AZ193:BA194"/>
    <mergeCell ref="BB193:BC194"/>
    <mergeCell ref="BI193:BI194"/>
    <mergeCell ref="BD193:BE194"/>
    <mergeCell ref="BF193:BH194"/>
    <mergeCell ref="BJ193:BL194"/>
    <mergeCell ref="BO193:BO194"/>
    <mergeCell ref="BP193:BQ194"/>
    <mergeCell ref="BR193:BS194"/>
    <mergeCell ref="BT193:BU194"/>
    <mergeCell ref="BV193:BV194"/>
    <mergeCell ref="BW193:BW194"/>
    <mergeCell ref="BX193:BX194"/>
    <mergeCell ref="AT192:AU192"/>
    <mergeCell ref="AV192:AW192"/>
    <mergeCell ref="BY193:BY194"/>
    <mergeCell ref="AX192:AY192"/>
    <mergeCell ref="AZ192:BA192"/>
    <mergeCell ref="BB192:BC192"/>
    <mergeCell ref="BZ173:BZ174"/>
    <mergeCell ref="CA173:CA174"/>
    <mergeCell ref="BM192:BN192"/>
    <mergeCell ref="BD192:BE192"/>
    <mergeCell ref="BF192:BH192"/>
    <mergeCell ref="BJ192:BL192"/>
    <mergeCell ref="BJ191:BL191"/>
    <mergeCell ref="BR192:BS192"/>
    <mergeCell ref="BT192:BU192"/>
    <mergeCell ref="BP192:BQ192"/>
    <mergeCell ref="A186:CA186"/>
    <mergeCell ref="BP175:BQ175"/>
    <mergeCell ref="AV185:AW185"/>
    <mergeCell ref="C173:D174"/>
    <mergeCell ref="H173:J174"/>
    <mergeCell ref="N180:Q180"/>
    <mergeCell ref="BM191:BN191"/>
    <mergeCell ref="AZ190:BA190"/>
    <mergeCell ref="BR176:BS176"/>
    <mergeCell ref="BT188:BU188"/>
    <mergeCell ref="BP185:BQ185"/>
    <mergeCell ref="AR187:AS187"/>
    <mergeCell ref="AI184:AS184"/>
    <mergeCell ref="BT191:BU191"/>
    <mergeCell ref="BY173:BY174"/>
    <mergeCell ref="AV179:AW179"/>
    <mergeCell ref="AX179:AY179"/>
    <mergeCell ref="BB173:BC174"/>
    <mergeCell ref="BO173:BO174"/>
    <mergeCell ref="BP173:BQ174"/>
    <mergeCell ref="BT178:BU178"/>
    <mergeCell ref="BT179:BU179"/>
    <mergeCell ref="B10:B11"/>
    <mergeCell ref="B50:B51"/>
    <mergeCell ref="B52:B53"/>
    <mergeCell ref="B67:B68"/>
    <mergeCell ref="B116:B117"/>
    <mergeCell ref="B118:B119"/>
    <mergeCell ref="B120:B121"/>
    <mergeCell ref="B122:B123"/>
    <mergeCell ref="AG176:AH176"/>
    <mergeCell ref="AB33:AC33"/>
    <mergeCell ref="AD33:AE33"/>
    <mergeCell ref="C143:D143"/>
    <mergeCell ref="N169:P169"/>
    <mergeCell ref="H121:J121"/>
    <mergeCell ref="R121:S121"/>
    <mergeCell ref="F129:M129"/>
    <mergeCell ref="AD26:AE26"/>
    <mergeCell ref="H24:J24"/>
    <mergeCell ref="Z150:AA150"/>
    <mergeCell ref="H18:J18"/>
    <mergeCell ref="K18:L18"/>
    <mergeCell ref="N20:P20"/>
    <mergeCell ref="R24:S24"/>
    <mergeCell ref="T24:U24"/>
    <mergeCell ref="V24:W24"/>
    <mergeCell ref="R18:S18"/>
    <mergeCell ref="V52:W52"/>
    <mergeCell ref="H52:J52"/>
    <mergeCell ref="K52:L52"/>
    <mergeCell ref="N115:P115"/>
    <mergeCell ref="A32:E32"/>
    <mergeCell ref="H68:J68"/>
    <mergeCell ref="A197:E198"/>
    <mergeCell ref="A196:E196"/>
    <mergeCell ref="C115:D115"/>
    <mergeCell ref="H115:J115"/>
    <mergeCell ref="AD124:AE124"/>
    <mergeCell ref="BD175:BE176"/>
    <mergeCell ref="AV188:AW188"/>
    <mergeCell ref="BD188:BE188"/>
    <mergeCell ref="BF188:BH188"/>
    <mergeCell ref="BJ188:BL188"/>
    <mergeCell ref="AL115:AM115"/>
    <mergeCell ref="AO115:AQ115"/>
    <mergeCell ref="AR115:AS115"/>
    <mergeCell ref="AT115:AU115"/>
    <mergeCell ref="AV115:AW115"/>
    <mergeCell ref="BD115:BE115"/>
    <mergeCell ref="BF115:BH115"/>
    <mergeCell ref="C177:D177"/>
    <mergeCell ref="AT187:AU187"/>
    <mergeCell ref="AZ187:BA187"/>
    <mergeCell ref="AX191:AY191"/>
    <mergeCell ref="C195:D195"/>
    <mergeCell ref="R115:S115"/>
    <mergeCell ref="T115:U115"/>
    <mergeCell ref="V115:W115"/>
    <mergeCell ref="Z115:AA115"/>
    <mergeCell ref="AX175:AY175"/>
    <mergeCell ref="AZ175:BA175"/>
    <mergeCell ref="AZ176:BA176"/>
    <mergeCell ref="BF179:BH179"/>
    <mergeCell ref="BJ179:BL179"/>
    <mergeCell ref="BD179:BE179"/>
    <mergeCell ref="C52:D53"/>
    <mergeCell ref="G120:G121"/>
    <mergeCell ref="F120:F121"/>
    <mergeCell ref="BT119:BU119"/>
    <mergeCell ref="BR119:BS119"/>
    <mergeCell ref="BB119:BC119"/>
    <mergeCell ref="AX119:AY119"/>
    <mergeCell ref="AV119:AW119"/>
    <mergeCell ref="AO119:AQ119"/>
    <mergeCell ref="AL119:AM119"/>
    <mergeCell ref="K117:L117"/>
    <mergeCell ref="N149:P150"/>
    <mergeCell ref="Q149:Q150"/>
    <mergeCell ref="C31:D31"/>
    <mergeCell ref="H31:J31"/>
    <mergeCell ref="K31:L31"/>
    <mergeCell ref="N31:P31"/>
    <mergeCell ref="R31:S31"/>
    <mergeCell ref="T31:U31"/>
    <mergeCell ref="V31:W31"/>
    <mergeCell ref="Z31:AA31"/>
    <mergeCell ref="AB31:AC31"/>
    <mergeCell ref="AD31:AE31"/>
    <mergeCell ref="AG31:AH31"/>
    <mergeCell ref="AI31:AK31"/>
    <mergeCell ref="N34:Q34"/>
    <mergeCell ref="Z46:AA46"/>
    <mergeCell ref="AB32:AC32"/>
    <mergeCell ref="H45:Q45"/>
    <mergeCell ref="K46:L46"/>
    <mergeCell ref="N46:P46"/>
    <mergeCell ref="T33:U33"/>
  </mergeCells>
  <phoneticPr fontId="1" type="noConversion"/>
  <pageMargins left="0" right="0" top="0" bottom="0" header="0" footer="0"/>
  <pageSetup paperSize="8" scale="96" fitToHeight="0" orientation="landscape" r:id="rId1"/>
  <headerFooter alignWithMargins="0">
    <oddFooter>&amp;CStrona &amp;P/&amp;N</oddFooter>
  </headerFooter>
  <rowBreaks count="10" manualBreakCount="10">
    <brk id="22" max="16383" man="1"/>
    <brk id="42" max="16383" man="1"/>
    <brk id="59" max="16383" man="1"/>
    <brk id="103" max="16383" man="1"/>
    <brk id="130" max="16383" man="1"/>
    <brk id="141" max="16383" man="1"/>
    <brk id="156" max="16383" man="1"/>
    <brk id="166" max="16383" man="1"/>
    <brk id="181" max="16383" man="1"/>
    <brk id="205" max="7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raport_z_planu_studiow</vt:lpstr>
      <vt:lpstr>raport_z_planu_studiow!Obszar_wydruku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Kościołek</dc:creator>
  <cp:lastModifiedBy>Jolanta Moritz</cp:lastModifiedBy>
  <cp:lastPrinted>2024-12-07T05:51:41Z</cp:lastPrinted>
  <dcterms:created xsi:type="dcterms:W3CDTF">2014-01-31T06:27:52Z</dcterms:created>
  <dcterms:modified xsi:type="dcterms:W3CDTF">2025-05-26T11:09:43Z</dcterms:modified>
</cp:coreProperties>
</file>