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uz1\Desktop\PLANY\"/>
    </mc:Choice>
  </mc:AlternateContent>
  <bookViews>
    <workbookView xWindow="0" yWindow="0" windowWidth="28800" windowHeight="12330"/>
  </bookViews>
  <sheets>
    <sheet name="całość" sheetId="1" r:id="rId1"/>
  </sheets>
  <calcPr calcId="162913"/>
</workbook>
</file>

<file path=xl/calcChain.xml><?xml version="1.0" encoding="utf-8"?>
<calcChain xmlns="http://schemas.openxmlformats.org/spreadsheetml/2006/main">
  <c r="G15" i="1" l="1"/>
  <c r="H15" i="1"/>
  <c r="I15" i="1"/>
  <c r="G30" i="1"/>
  <c r="H30" i="1"/>
  <c r="I30" i="1"/>
  <c r="G50" i="1"/>
  <c r="H50" i="1"/>
  <c r="I50" i="1"/>
  <c r="G68" i="1"/>
  <c r="I68" i="1"/>
  <c r="H68" i="1"/>
  <c r="G92" i="1"/>
  <c r="H92" i="1"/>
  <c r="I92" i="1"/>
  <c r="H111" i="1"/>
  <c r="I111" i="1"/>
  <c r="G111" i="1"/>
  <c r="E111" i="1"/>
  <c r="D111" i="1"/>
  <c r="E92" i="1"/>
  <c r="D92" i="1"/>
  <c r="E68" i="1"/>
  <c r="D68" i="1"/>
  <c r="E50" i="1"/>
  <c r="D50" i="1"/>
  <c r="E30" i="1"/>
  <c r="D30" i="1"/>
  <c r="E15" i="1"/>
  <c r="D15" i="1"/>
  <c r="G112" i="1" l="1"/>
  <c r="I112" i="1"/>
  <c r="H112" i="1"/>
  <c r="D94" i="1"/>
  <c r="E94" i="1"/>
  <c r="F112" i="1" l="1"/>
  <c r="D115" i="1"/>
  <c r="D70" i="1"/>
  <c r="E70" i="1"/>
  <c r="E52" i="1"/>
  <c r="D52" i="1"/>
  <c r="D73" i="1" l="1"/>
  <c r="E32" i="1"/>
  <c r="D32" i="1"/>
  <c r="D35" i="1" l="1"/>
  <c r="C120" i="1" s="1"/>
  <c r="E73" i="1"/>
  <c r="E115" i="1"/>
  <c r="E35" i="1"/>
  <c r="D120" i="1" l="1"/>
</calcChain>
</file>

<file path=xl/sharedStrings.xml><?xml version="1.0" encoding="utf-8"?>
<sst xmlns="http://schemas.openxmlformats.org/spreadsheetml/2006/main" count="350" uniqueCount="114">
  <si>
    <t xml:space="preserve">I ROK / I SEMESTR </t>
  </si>
  <si>
    <t xml:space="preserve">Lp. </t>
  </si>
  <si>
    <t xml:space="preserve">Nazwa przedmiotu </t>
  </si>
  <si>
    <t xml:space="preserve">L. g. ogółem </t>
  </si>
  <si>
    <t xml:space="preserve">ECTS 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</si>
  <si>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</si>
  <si>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</si>
  <si>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</si>
  <si>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</si>
  <si>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</si>
  <si>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</si>
  <si>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</si>
  <si>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</si>
  <si>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</si>
  <si>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</si>
  <si>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Biofizyka </t>
  </si>
  <si>
    <t xml:space="preserve">RAZEM </t>
  </si>
  <si>
    <t xml:space="preserve">E - egzamin , ZO - zaliczenie z oceną, Z - zaliczenie </t>
  </si>
  <si>
    <t xml:space="preserve">I ROK / II SEMESTR </t>
  </si>
  <si>
    <t xml:space="preserve">Fizjologia narządu żucia </t>
  </si>
  <si>
    <t xml:space="preserve">II ROK / III SEMESTR </t>
  </si>
  <si>
    <t xml:space="preserve">II ROK / IV SEMESTR </t>
  </si>
  <si>
    <t xml:space="preserve">III ROK / V SEMESTR </t>
  </si>
  <si>
    <t xml:space="preserve">III ROK / VI SEMESTR </t>
  </si>
  <si>
    <t xml:space="preserve">11. </t>
  </si>
  <si>
    <t>10.</t>
  </si>
  <si>
    <t xml:space="preserve">Razem </t>
  </si>
  <si>
    <t>E</t>
  </si>
  <si>
    <t xml:space="preserve">OGÓŁEM I ROK: </t>
  </si>
  <si>
    <t xml:space="preserve">Forma zal. przedmiotu </t>
  </si>
  <si>
    <t>ZO</t>
  </si>
  <si>
    <t>Z</t>
  </si>
  <si>
    <t>KIERUNEK TECHNIKI DENTYSTYCZNE</t>
  </si>
  <si>
    <t>Jednostka organizacyjna</t>
  </si>
  <si>
    <t>Anatomia i histologia</t>
  </si>
  <si>
    <t>Katedra i Zakład Histologii i Embriologii z Pracownią Cytologii Doświadczalnej</t>
  </si>
  <si>
    <t>Katedra i Zakład Biofizyki</t>
  </si>
  <si>
    <t>Materiałoznawstwo techniczno-dentystyczne</t>
  </si>
  <si>
    <t>Zakład Protetyki Stomatologicznej</t>
  </si>
  <si>
    <t>Modelarstwo i rysunek</t>
  </si>
  <si>
    <t>Propedeutyka ortodoncji</t>
  </si>
  <si>
    <t>Katedra i Zakład Ortopedii Szczękowej</t>
  </si>
  <si>
    <t>Propedeutyka protetyki</t>
  </si>
  <si>
    <t>Technika protetyczna</t>
  </si>
  <si>
    <t>BHP</t>
  </si>
  <si>
    <t>Katedra i Zakład Zarządzania w Pielęgniarstwie</t>
  </si>
  <si>
    <t>Zdrowie publiczne</t>
  </si>
  <si>
    <t>Katedra i Zakład Zdrowia Publicznego</t>
  </si>
  <si>
    <t>Technologia informacyjna</t>
  </si>
  <si>
    <t>Zakład Matematyki i Biostatystyki Medycznej</t>
  </si>
  <si>
    <t>Wychowanie fizyczne</t>
  </si>
  <si>
    <t>Studium Wychowania Fizycznego i Sportu</t>
  </si>
  <si>
    <t>Katedra i Zakład Chirurgii Stomatologicznej</t>
  </si>
  <si>
    <t>Technologia polimerów</t>
  </si>
  <si>
    <t>Katedra i Zakład Chemii Organicznej</t>
  </si>
  <si>
    <t>Socjologia z etyką</t>
  </si>
  <si>
    <t>Samodzielna Pracownia Socjologii Medycyny</t>
  </si>
  <si>
    <t>Konstrukcja protez stałych i ruchomych</t>
  </si>
  <si>
    <t>Studium Praktycznej Nauki Języków Obcych</t>
  </si>
  <si>
    <t>11.</t>
  </si>
  <si>
    <t>Praktyka wakacyjna</t>
  </si>
  <si>
    <t>Kwalifikowana pierwsza pomoc</t>
  </si>
  <si>
    <t>Historia stomatologii</t>
  </si>
  <si>
    <t>Zakład Historii Nauk Medycznych</t>
  </si>
  <si>
    <t>Podstawy psychologii społecznej</t>
  </si>
  <si>
    <t>Biomechanika w technice dentystycznej</t>
  </si>
  <si>
    <t>Inżynieria warstwy wierzchniej</t>
  </si>
  <si>
    <t>Technika ortodontyczna</t>
  </si>
  <si>
    <t>Epidemiologia</t>
  </si>
  <si>
    <t>Metodologia badań</t>
  </si>
  <si>
    <t>Ochrona własności intelektualnej</t>
  </si>
  <si>
    <t>Zakład Etyki i Filozofii Człowieka</t>
  </si>
  <si>
    <t>Technologia ceramiczna</t>
  </si>
  <si>
    <t xml:space="preserve">Praktyka wakacyjna </t>
  </si>
  <si>
    <t>Mikrobiologia</t>
  </si>
  <si>
    <t>Zakład Wirusologii</t>
  </si>
  <si>
    <t>Ochrona środowiska</t>
  </si>
  <si>
    <t>Katedra i Zakład Higieny</t>
  </si>
  <si>
    <t>Propedeutyka chirurgii szczękowo-twarzowej</t>
  </si>
  <si>
    <t>Seminarium licencjackie</t>
  </si>
  <si>
    <t>Bezpieczeństwo pracy i ergonomia w pracowni technik dentystycznych</t>
  </si>
  <si>
    <t>Organizacja i zarządzanie pracownią technik dentystycznych</t>
  </si>
  <si>
    <t>Promocja zdrowia</t>
  </si>
  <si>
    <t>Prawo pracy</t>
  </si>
  <si>
    <t>Ekonomia i finanse w ochronie zdrowia</t>
  </si>
  <si>
    <t>Organizacja i zarządzanie w ochronie zdrowia</t>
  </si>
  <si>
    <t>Liczba godzin</t>
  </si>
  <si>
    <t>Liczba ECTS</t>
  </si>
  <si>
    <t>Technologia odlewnicza w technice dentystycznej</t>
  </si>
  <si>
    <t xml:space="preserve">L. g. wykł. </t>
  </si>
  <si>
    <t xml:space="preserve">L. g. sem. </t>
  </si>
  <si>
    <t>L. g. ćw.</t>
  </si>
  <si>
    <t xml:space="preserve">OGÓŁEM II ROK: </t>
  </si>
  <si>
    <t xml:space="preserve">OGÓŁEM III ROK: </t>
  </si>
  <si>
    <t>Moduł do wyboru:</t>
  </si>
  <si>
    <t>Moduł protetyczny:</t>
  </si>
  <si>
    <t>5.</t>
  </si>
  <si>
    <t>I</t>
  </si>
  <si>
    <t>II</t>
  </si>
  <si>
    <t>Moduł ortodontyczny:</t>
  </si>
  <si>
    <t>8.</t>
  </si>
  <si>
    <t>6.</t>
  </si>
  <si>
    <t>OGÓŁEM  CAŁY TOK STUDIÓW:</t>
  </si>
  <si>
    <t>9.</t>
  </si>
  <si>
    <t>Język obcy dodatkowy do wyboru (niemiecki, rosyjski, włoski, hiszpański, łaciński)</t>
  </si>
  <si>
    <t>Katedra Anatomii Człowieka</t>
  </si>
  <si>
    <t>Język obcy do wyboru: angielski, włoski, hiszpański, rosyjski, niemiecki</t>
  </si>
  <si>
    <t>Katedra i Zakład Epidemiologii i Metodologii Badań Klinicznych</t>
  </si>
  <si>
    <t>Katedra i Klinika Chirurgii Szczękowo-Twarzowej</t>
  </si>
  <si>
    <t>Praktyka semestralna</t>
  </si>
  <si>
    <t>Katedra Psychiatrii</t>
  </si>
  <si>
    <t>Egzamin dyplomowy licencjacki</t>
  </si>
  <si>
    <t>PLAN STUDIÓW 2018 - 2021</t>
  </si>
  <si>
    <t>ogółem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</si>
</sst>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b/>
      <i/>
      <sz val="8"/>
      <name val="Arial"/>
      <family val="2"/>
      <charset val="238"/>
    </font>
    <font>
      <sz val="8"/>
      <color theme="7" tint="-0.249977111117893"/>
      <name val="Arial"/>
      <family val="2"/>
      <charset val="238"/>
    </font>
    <font>
      <b/>
      <i/>
      <sz val="10"/>
      <color theme="7" tint="-0.249977111117893"/>
      <name val="Cambria"/>
      <family val="1"/>
      <charset val="238"/>
      <scheme val="major"/>
    </font>
    <font>
      <b/>
      <i/>
      <sz val="8"/>
      <color theme="7" tint="-0.249977111117893"/>
      <name val="Arial"/>
      <family val="2"/>
      <charset val="238"/>
    </font>
    <font>
      <b/>
      <sz val="12"/>
      <color theme="7" tint="-0.249977111117893"/>
      <name val="Cambria"/>
      <family val="1"/>
      <charset val="238"/>
      <scheme val="major"/>
    </font>
    <font>
      <b/>
      <i/>
      <sz val="12"/>
      <color theme="7" tint="-0.249977111117893"/>
      <name val="Cambria"/>
      <family val="1"/>
      <charset val="238"/>
      <scheme val="major"/>
    </font>
    <font>
      <sz val="8"/>
      <color rgb="FFFF0000"/>
      <name val="Cambria"/>
      <family val="1"/>
      <charset val="238"/>
      <scheme val="major"/>
    </font>
    <font>
      <sz val="10"/>
      <color rgb="FFFF0000"/>
      <name val="Cambria"/>
      <family val="1"/>
      <charset val="238"/>
      <scheme val="major"/>
    </font>
    <font>
      <sz val="8"/>
      <color theme="1"/>
      <name val="Cambria"/>
      <family val="1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Fill="1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/>
    <xf numFmtId="0" fontId="4" fillId="0" borderId="0" xfId="0" applyFont="1"/>
    <xf numFmtId="0" fontId="4" fillId="2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4" fillId="2" borderId="4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/>
    <xf numFmtId="0" fontId="7" fillId="0" borderId="0" xfId="0" applyFont="1" applyAlignment="1"/>
    <xf numFmtId="0" fontId="6" fillId="0" borderId="0" xfId="0" applyFont="1" applyAlignment="1">
      <alignment vertical="center"/>
    </xf>
    <xf numFmtId="0" fontId="6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/>
    </xf>
    <xf numFmtId="0" fontId="5" fillId="4" borderId="14" xfId="0" applyFont="1" applyFill="1" applyBorder="1"/>
    <xf numFmtId="0" fontId="4" fillId="4" borderId="12" xfId="0" applyFont="1" applyFill="1" applyBorder="1"/>
    <xf numFmtId="0" fontId="4" fillId="4" borderId="15" xfId="0" applyFont="1" applyFill="1" applyBorder="1"/>
    <xf numFmtId="0" fontId="4" fillId="4" borderId="16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vertical="center"/>
    </xf>
    <xf numFmtId="0" fontId="4" fillId="4" borderId="12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wrapText="1"/>
    </xf>
    <xf numFmtId="0" fontId="5" fillId="4" borderId="1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vertical="center"/>
    </xf>
    <xf numFmtId="0" fontId="4" fillId="5" borderId="8" xfId="0" applyFont="1" applyFill="1" applyBorder="1"/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4" borderId="17" xfId="0" applyFont="1" applyFill="1" applyBorder="1" applyAlignment="1">
      <alignment vertical="center"/>
    </xf>
    <xf numFmtId="0" fontId="4" fillId="4" borderId="1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5" fillId="4" borderId="27" xfId="0" applyFont="1" applyFill="1" applyBorder="1"/>
    <xf numFmtId="0" fontId="4" fillId="4" borderId="28" xfId="0" applyFont="1" applyFill="1" applyBorder="1" applyAlignment="1">
      <alignment vertical="center"/>
    </xf>
    <xf numFmtId="0" fontId="4" fillId="4" borderId="29" xfId="0" applyFont="1" applyFill="1" applyBorder="1"/>
    <xf numFmtId="0" fontId="4" fillId="4" borderId="13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5" fillId="4" borderId="1" xfId="0" applyFont="1" applyFill="1" applyBorder="1"/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4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tabSelected="1" workbookViewId="0">
      <selection activeCell="K97" sqref="K97"/>
    </sheetView>
  </sheetViews>
  <sheetFormatPr defaultRowHeight="12.75" x14ac:dyDescent="0.2"/>
  <cols>
    <col min="1" max="1" width="4.28515625" customWidth="1"/>
    <col min="2" max="2" width="33" customWidth="1"/>
    <col min="3" max="3" width="30.42578125" customWidth="1"/>
    <col min="4" max="4" width="7.7109375" customWidth="1"/>
    <col min="5" max="5" width="5.42578125" customWidth="1"/>
    <col min="6" max="6" width="9.5703125" customWidth="1"/>
    <col min="7" max="7" width="6.5703125" customWidth="1"/>
    <col min="8" max="8" width="5.5703125" customWidth="1"/>
    <col min="9" max="9" width="6.5703125" customWidth="1"/>
    <col min="10" max="10" width="9.42578125" customWidth="1"/>
    <col min="11" max="11" width="7.5703125" customWidth="1"/>
  </cols>
  <sheetData>
    <row r="1" spans="1:11" s="35" customFormat="1" ht="15" customHeight="1" x14ac:dyDescent="0.2">
      <c r="A1" s="70"/>
      <c r="B1" s="73" t="s">
        <v>112</v>
      </c>
      <c r="C1" s="74" t="s">
        <v>32</v>
      </c>
      <c r="D1" s="36"/>
      <c r="E1" s="36"/>
      <c r="F1" s="36"/>
      <c r="G1" s="36"/>
      <c r="H1" s="36"/>
      <c r="I1" s="36"/>
      <c r="J1" s="36"/>
    </row>
    <row r="2" spans="1:11" s="35" customFormat="1" ht="18" customHeight="1" thickBot="1" x14ac:dyDescent="0.25">
      <c r="A2" s="70"/>
      <c r="B2" s="71" t="s">
        <v>0</v>
      </c>
      <c r="C2" s="72"/>
      <c r="D2" s="37"/>
      <c r="E2" s="37"/>
      <c r="F2" s="37"/>
      <c r="G2" s="37"/>
      <c r="H2" s="37"/>
      <c r="I2" s="37"/>
      <c r="J2" s="37"/>
    </row>
    <row r="3" spans="1:11" s="2" customFormat="1" ht="34.5" customHeight="1" thickBot="1" x14ac:dyDescent="0.25">
      <c r="A3" s="45" t="s">
        <v>1</v>
      </c>
      <c r="B3" s="46" t="s">
        <v>2</v>
      </c>
      <c r="C3" s="46" t="s">
        <v>33</v>
      </c>
      <c r="D3" s="47" t="s">
        <v>3</v>
      </c>
      <c r="E3" s="47" t="s">
        <v>4</v>
      </c>
      <c r="F3" s="47" t="s">
        <v>29</v>
      </c>
      <c r="G3" s="47" t="s">
        <v>89</v>
      </c>
      <c r="H3" s="47" t="s">
        <v>91</v>
      </c>
      <c r="I3" s="77" t="s">
        <v>90</v>
      </c>
    </row>
    <row r="4" spans="1:11" ht="21" x14ac:dyDescent="0.2">
      <c r="A4" s="133" t="s">
        <v>5</v>
      </c>
      <c r="B4" s="131" t="s">
        <v>34</v>
      </c>
      <c r="C4" s="8" t="s">
        <v>35</v>
      </c>
      <c r="D4" s="9">
        <v>5</v>
      </c>
      <c r="E4" s="137">
        <v>5</v>
      </c>
      <c r="F4" s="135" t="s">
        <v>30</v>
      </c>
      <c r="G4" s="10">
        <v>0</v>
      </c>
      <c r="H4" s="10">
        <v>0</v>
      </c>
      <c r="I4" s="78">
        <v>5</v>
      </c>
      <c r="J4" s="116"/>
    </row>
    <row r="5" spans="1:11" x14ac:dyDescent="0.2">
      <c r="A5" s="134"/>
      <c r="B5" s="132"/>
      <c r="C5" s="12" t="s">
        <v>105</v>
      </c>
      <c r="D5" s="13">
        <v>40</v>
      </c>
      <c r="E5" s="136"/>
      <c r="F5" s="136"/>
      <c r="G5" s="14">
        <v>19</v>
      </c>
      <c r="H5" s="14">
        <v>21</v>
      </c>
      <c r="I5" s="79">
        <v>0</v>
      </c>
    </row>
    <row r="6" spans="1:11" ht="12.75" customHeight="1" x14ac:dyDescent="0.2">
      <c r="A6" s="11" t="s">
        <v>6</v>
      </c>
      <c r="B6" s="12" t="s">
        <v>15</v>
      </c>
      <c r="C6" s="12" t="s">
        <v>36</v>
      </c>
      <c r="D6" s="13">
        <v>30</v>
      </c>
      <c r="E6" s="13">
        <v>3</v>
      </c>
      <c r="F6" s="13" t="s">
        <v>27</v>
      </c>
      <c r="G6" s="14">
        <v>10</v>
      </c>
      <c r="H6" s="14">
        <v>10</v>
      </c>
      <c r="I6" s="79">
        <v>10</v>
      </c>
    </row>
    <row r="7" spans="1:11" ht="12.75" customHeight="1" x14ac:dyDescent="0.2">
      <c r="A7" s="11" t="s">
        <v>7</v>
      </c>
      <c r="B7" s="12" t="s">
        <v>37</v>
      </c>
      <c r="C7" s="12" t="s">
        <v>38</v>
      </c>
      <c r="D7" s="13">
        <v>25</v>
      </c>
      <c r="E7" s="13">
        <v>1</v>
      </c>
      <c r="F7" s="13" t="s">
        <v>30</v>
      </c>
      <c r="G7" s="26">
        <v>5</v>
      </c>
      <c r="H7" s="26">
        <v>20</v>
      </c>
      <c r="I7" s="80">
        <v>0</v>
      </c>
      <c r="K7" s="1"/>
    </row>
    <row r="8" spans="1:11" ht="12.75" customHeight="1" x14ac:dyDescent="0.2">
      <c r="A8" s="11" t="s">
        <v>8</v>
      </c>
      <c r="B8" s="12" t="s">
        <v>39</v>
      </c>
      <c r="C8" s="12" t="s">
        <v>38</v>
      </c>
      <c r="D8" s="13">
        <v>48</v>
      </c>
      <c r="E8" s="13">
        <v>2</v>
      </c>
      <c r="F8" s="13" t="s">
        <v>30</v>
      </c>
      <c r="G8" s="14">
        <v>0</v>
      </c>
      <c r="H8" s="14">
        <v>48</v>
      </c>
      <c r="I8" s="79">
        <v>0</v>
      </c>
    </row>
    <row r="9" spans="1:11" ht="12.75" customHeight="1" x14ac:dyDescent="0.2">
      <c r="A9" s="11" t="s">
        <v>9</v>
      </c>
      <c r="B9" s="12" t="s">
        <v>40</v>
      </c>
      <c r="C9" s="12" t="s">
        <v>41</v>
      </c>
      <c r="D9" s="13">
        <v>40</v>
      </c>
      <c r="E9" s="13">
        <v>2</v>
      </c>
      <c r="F9" s="13" t="s">
        <v>30</v>
      </c>
      <c r="G9" s="14">
        <v>15</v>
      </c>
      <c r="H9" s="14">
        <v>10</v>
      </c>
      <c r="I9" s="79">
        <v>15</v>
      </c>
    </row>
    <row r="10" spans="1:11" ht="12.75" customHeight="1" x14ac:dyDescent="0.2">
      <c r="A10" s="11" t="s">
        <v>10</v>
      </c>
      <c r="B10" s="12" t="s">
        <v>42</v>
      </c>
      <c r="C10" s="12" t="s">
        <v>38</v>
      </c>
      <c r="D10" s="13">
        <v>50</v>
      </c>
      <c r="E10" s="13">
        <v>4</v>
      </c>
      <c r="F10" s="13" t="s">
        <v>27</v>
      </c>
      <c r="G10" s="14">
        <v>10</v>
      </c>
      <c r="H10" s="14">
        <v>30</v>
      </c>
      <c r="I10" s="79">
        <v>10</v>
      </c>
    </row>
    <row r="11" spans="1:11" ht="12.75" customHeight="1" x14ac:dyDescent="0.2">
      <c r="A11" s="11" t="s">
        <v>11</v>
      </c>
      <c r="B11" s="12" t="s">
        <v>43</v>
      </c>
      <c r="C11" s="12" t="s">
        <v>38</v>
      </c>
      <c r="D11" s="13">
        <v>180</v>
      </c>
      <c r="E11" s="13">
        <v>9</v>
      </c>
      <c r="F11" s="25" t="s">
        <v>30</v>
      </c>
      <c r="G11" s="14">
        <v>30</v>
      </c>
      <c r="H11" s="14">
        <v>120</v>
      </c>
      <c r="I11" s="79">
        <v>30</v>
      </c>
    </row>
    <row r="12" spans="1:11" ht="21" x14ac:dyDescent="0.2">
      <c r="A12" s="11" t="s">
        <v>12</v>
      </c>
      <c r="B12" s="12" t="s">
        <v>44</v>
      </c>
      <c r="C12" s="12" t="s">
        <v>45</v>
      </c>
      <c r="D12" s="13">
        <v>4</v>
      </c>
      <c r="E12" s="13">
        <v>0</v>
      </c>
      <c r="F12" s="13" t="s">
        <v>31</v>
      </c>
      <c r="G12" s="14">
        <v>4</v>
      </c>
      <c r="H12" s="14">
        <v>0</v>
      </c>
      <c r="I12" s="79">
        <v>0</v>
      </c>
    </row>
    <row r="13" spans="1:11" ht="12.75" customHeight="1" x14ac:dyDescent="0.2">
      <c r="A13" s="11" t="s">
        <v>13</v>
      </c>
      <c r="B13" s="12" t="s">
        <v>46</v>
      </c>
      <c r="C13" s="12" t="s">
        <v>47</v>
      </c>
      <c r="D13" s="13">
        <v>20</v>
      </c>
      <c r="E13" s="13">
        <v>1</v>
      </c>
      <c r="F13" s="13" t="s">
        <v>30</v>
      </c>
      <c r="G13" s="14">
        <v>10</v>
      </c>
      <c r="H13" s="14">
        <v>0</v>
      </c>
      <c r="I13" s="79">
        <v>10</v>
      </c>
    </row>
    <row r="14" spans="1:11" ht="21.75" thickBot="1" x14ac:dyDescent="0.25">
      <c r="A14" s="11" t="s">
        <v>14</v>
      </c>
      <c r="B14" s="15" t="s">
        <v>48</v>
      </c>
      <c r="C14" s="15" t="s">
        <v>49</v>
      </c>
      <c r="D14" s="16">
        <v>30</v>
      </c>
      <c r="E14" s="16">
        <v>3</v>
      </c>
      <c r="F14" s="16" t="s">
        <v>30</v>
      </c>
      <c r="G14" s="17">
        <v>10</v>
      </c>
      <c r="H14" s="17">
        <v>20</v>
      </c>
      <c r="I14" s="81">
        <v>0</v>
      </c>
    </row>
    <row r="15" spans="1:11" ht="13.5" thickBot="1" x14ac:dyDescent="0.25">
      <c r="A15" s="51"/>
      <c r="B15" s="52" t="s">
        <v>16</v>
      </c>
      <c r="C15" s="53"/>
      <c r="D15" s="50">
        <f>SUM(D4:D14)</f>
        <v>472</v>
      </c>
      <c r="E15" s="50">
        <f>SUM(E4:E14)</f>
        <v>30</v>
      </c>
      <c r="F15" s="54"/>
      <c r="G15" s="103">
        <f>SUM(G4:G14)</f>
        <v>113</v>
      </c>
      <c r="H15" s="103">
        <f>SUM(H4:H14)</f>
        <v>279</v>
      </c>
      <c r="I15" s="103">
        <f>SUM(I4:I14)</f>
        <v>80</v>
      </c>
    </row>
    <row r="16" spans="1:11" s="2" customFormat="1" ht="9.9499999999999993" customHeight="1" x14ac:dyDescent="0.2">
      <c r="A16" s="130" t="s">
        <v>17</v>
      </c>
      <c r="B16" s="130"/>
      <c r="C16" s="130"/>
      <c r="D16" s="130"/>
      <c r="E16" s="130"/>
      <c r="F16" s="130"/>
      <c r="G16" s="130"/>
      <c r="H16" s="130"/>
      <c r="I16" s="40"/>
    </row>
    <row r="17" spans="1:10" s="2" customFormat="1" ht="12.75" customHeight="1" x14ac:dyDescent="0.2">
      <c r="A17" s="41"/>
      <c r="B17" s="41"/>
      <c r="C17" s="41"/>
      <c r="D17" s="41"/>
      <c r="E17" s="41"/>
      <c r="F17" s="41"/>
      <c r="G17" s="41"/>
      <c r="H17" s="41"/>
      <c r="I17" s="40"/>
    </row>
    <row r="18" spans="1:10" s="35" customFormat="1" ht="18" customHeight="1" thickBot="1" x14ac:dyDescent="0.25">
      <c r="A18" s="20"/>
      <c r="B18" s="75" t="s">
        <v>18</v>
      </c>
      <c r="C18" s="39"/>
      <c r="D18" s="39"/>
      <c r="E18" s="39"/>
      <c r="F18" s="39"/>
      <c r="G18" s="39"/>
      <c r="H18" s="39"/>
      <c r="I18" s="39"/>
      <c r="J18" s="37"/>
    </row>
    <row r="19" spans="1:10" s="2" customFormat="1" ht="21.75" thickBot="1" x14ac:dyDescent="0.25">
      <c r="A19" s="45" t="s">
        <v>1</v>
      </c>
      <c r="B19" s="46" t="s">
        <v>2</v>
      </c>
      <c r="C19" s="46" t="s">
        <v>33</v>
      </c>
      <c r="D19" s="47" t="s">
        <v>3</v>
      </c>
      <c r="E19" s="47" t="s">
        <v>4</v>
      </c>
      <c r="F19" s="47" t="s">
        <v>29</v>
      </c>
      <c r="G19" s="47" t="s">
        <v>89</v>
      </c>
      <c r="H19" s="47" t="s">
        <v>91</v>
      </c>
      <c r="I19" s="77" t="s">
        <v>90</v>
      </c>
    </row>
    <row r="20" spans="1:10" x14ac:dyDescent="0.2">
      <c r="A20" s="7" t="s">
        <v>5</v>
      </c>
      <c r="B20" s="8" t="s">
        <v>19</v>
      </c>
      <c r="C20" s="8" t="s">
        <v>52</v>
      </c>
      <c r="D20" s="9">
        <v>15</v>
      </c>
      <c r="E20" s="9">
        <v>1</v>
      </c>
      <c r="F20" s="9" t="s">
        <v>30</v>
      </c>
      <c r="G20" s="10">
        <v>5</v>
      </c>
      <c r="H20" s="10">
        <v>10</v>
      </c>
      <c r="I20" s="78">
        <v>0</v>
      </c>
      <c r="J20" s="116"/>
    </row>
    <row r="21" spans="1:10" ht="12.75" customHeight="1" x14ac:dyDescent="0.2">
      <c r="A21" s="11" t="s">
        <v>6</v>
      </c>
      <c r="B21" s="12" t="s">
        <v>43</v>
      </c>
      <c r="C21" s="12" t="s">
        <v>38</v>
      </c>
      <c r="D21" s="13">
        <v>150</v>
      </c>
      <c r="E21" s="13">
        <v>6</v>
      </c>
      <c r="F21" s="13" t="s">
        <v>30</v>
      </c>
      <c r="G21" s="26">
        <v>15</v>
      </c>
      <c r="H21" s="26">
        <v>120</v>
      </c>
      <c r="I21" s="80">
        <v>15</v>
      </c>
    </row>
    <row r="22" spans="1:10" ht="21.75" customHeight="1" x14ac:dyDescent="0.2">
      <c r="A22" s="11" t="s">
        <v>7</v>
      </c>
      <c r="B22" s="12" t="s">
        <v>88</v>
      </c>
      <c r="C22" s="12" t="s">
        <v>38</v>
      </c>
      <c r="D22" s="13">
        <v>30</v>
      </c>
      <c r="E22" s="13">
        <v>2</v>
      </c>
      <c r="F22" s="13" t="s">
        <v>30</v>
      </c>
      <c r="G22" s="118">
        <v>15</v>
      </c>
      <c r="H22" s="118">
        <v>0</v>
      </c>
      <c r="I22" s="119">
        <v>15</v>
      </c>
    </row>
    <row r="23" spans="1:10" ht="12.75" customHeight="1" x14ac:dyDescent="0.2">
      <c r="A23" s="11" t="s">
        <v>8</v>
      </c>
      <c r="B23" s="12" t="s">
        <v>53</v>
      </c>
      <c r="C23" s="12" t="s">
        <v>54</v>
      </c>
      <c r="D23" s="13">
        <v>45</v>
      </c>
      <c r="E23" s="13">
        <v>3</v>
      </c>
      <c r="F23" s="13" t="s">
        <v>27</v>
      </c>
      <c r="G23" s="118">
        <v>5</v>
      </c>
      <c r="H23" s="118">
        <v>20</v>
      </c>
      <c r="I23" s="119">
        <v>20</v>
      </c>
    </row>
    <row r="24" spans="1:10" ht="12.75" customHeight="1" x14ac:dyDescent="0.2">
      <c r="A24" s="11" t="s">
        <v>9</v>
      </c>
      <c r="B24" s="12" t="s">
        <v>55</v>
      </c>
      <c r="C24" s="12" t="s">
        <v>56</v>
      </c>
      <c r="D24" s="13">
        <v>20</v>
      </c>
      <c r="E24" s="13">
        <v>1</v>
      </c>
      <c r="F24" s="13" t="s">
        <v>30</v>
      </c>
      <c r="G24" s="118">
        <v>10</v>
      </c>
      <c r="H24" s="118">
        <v>0</v>
      </c>
      <c r="I24" s="119">
        <v>10</v>
      </c>
    </row>
    <row r="25" spans="1:10" ht="12.75" customHeight="1" x14ac:dyDescent="0.2">
      <c r="A25" s="11" t="s">
        <v>10</v>
      </c>
      <c r="B25" s="12" t="s">
        <v>57</v>
      </c>
      <c r="C25" s="12" t="s">
        <v>38</v>
      </c>
      <c r="D25" s="13">
        <v>45</v>
      </c>
      <c r="E25" s="13">
        <v>3</v>
      </c>
      <c r="F25" s="13" t="s">
        <v>30</v>
      </c>
      <c r="G25" s="118">
        <v>0</v>
      </c>
      <c r="H25" s="118">
        <v>15</v>
      </c>
      <c r="I25" s="119">
        <v>30</v>
      </c>
    </row>
    <row r="26" spans="1:10" x14ac:dyDescent="0.2">
      <c r="A26" s="11" t="s">
        <v>11</v>
      </c>
      <c r="B26" s="12" t="s">
        <v>37</v>
      </c>
      <c r="C26" s="12" t="s">
        <v>38</v>
      </c>
      <c r="D26" s="13">
        <v>20</v>
      </c>
      <c r="E26" s="13">
        <v>2</v>
      </c>
      <c r="F26" s="13" t="s">
        <v>27</v>
      </c>
      <c r="G26" s="118">
        <v>0</v>
      </c>
      <c r="H26" s="118">
        <v>10</v>
      </c>
      <c r="I26" s="119">
        <v>10</v>
      </c>
    </row>
    <row r="27" spans="1:10" ht="12.75" customHeight="1" x14ac:dyDescent="0.2">
      <c r="A27" s="11" t="s">
        <v>12</v>
      </c>
      <c r="B27" s="12" t="s">
        <v>39</v>
      </c>
      <c r="C27" s="12" t="s">
        <v>38</v>
      </c>
      <c r="D27" s="13">
        <v>102</v>
      </c>
      <c r="E27" s="13">
        <v>5</v>
      </c>
      <c r="F27" s="13" t="s">
        <v>30</v>
      </c>
      <c r="G27" s="118">
        <v>0</v>
      </c>
      <c r="H27" s="118">
        <v>65</v>
      </c>
      <c r="I27" s="119">
        <v>37</v>
      </c>
    </row>
    <row r="28" spans="1:10" ht="24" customHeight="1" x14ac:dyDescent="0.2">
      <c r="A28" s="11" t="s">
        <v>13</v>
      </c>
      <c r="B28" s="12" t="s">
        <v>106</v>
      </c>
      <c r="C28" s="12" t="s">
        <v>58</v>
      </c>
      <c r="D28" s="13">
        <v>30</v>
      </c>
      <c r="E28" s="13">
        <v>2</v>
      </c>
      <c r="F28" s="13" t="s">
        <v>30</v>
      </c>
      <c r="G28" s="118">
        <v>0</v>
      </c>
      <c r="H28" s="118">
        <v>30</v>
      </c>
      <c r="I28" s="119">
        <v>0</v>
      </c>
    </row>
    <row r="29" spans="1:10" ht="16.5" customHeight="1" thickBot="1" x14ac:dyDescent="0.25">
      <c r="A29" s="11" t="s">
        <v>25</v>
      </c>
      <c r="B29" s="12" t="s">
        <v>50</v>
      </c>
      <c r="C29" s="12" t="s">
        <v>51</v>
      </c>
      <c r="D29" s="13">
        <v>30</v>
      </c>
      <c r="E29" s="13">
        <v>0</v>
      </c>
      <c r="F29" s="13" t="s">
        <v>31</v>
      </c>
      <c r="G29" s="14">
        <v>0</v>
      </c>
      <c r="H29" s="14">
        <v>30</v>
      </c>
      <c r="I29" s="79">
        <v>0</v>
      </c>
    </row>
    <row r="30" spans="1:10" ht="13.5" thickBot="1" x14ac:dyDescent="0.25">
      <c r="A30" s="27"/>
      <c r="B30" s="29" t="s">
        <v>26</v>
      </c>
      <c r="C30" s="29"/>
      <c r="D30" s="18">
        <f>SUM(D20:D29)</f>
        <v>487</v>
      </c>
      <c r="E30" s="18">
        <f>SUM(E20:E29)</f>
        <v>25</v>
      </c>
      <c r="F30" s="18"/>
      <c r="G30" s="18">
        <f>SUM(G20:G29)</f>
        <v>50</v>
      </c>
      <c r="H30" s="18">
        <f>SUM(H20:H29)</f>
        <v>300</v>
      </c>
      <c r="I30" s="82">
        <f>SUM(I20:I29)</f>
        <v>137</v>
      </c>
    </row>
    <row r="31" spans="1:10" ht="12.75" customHeight="1" thickBot="1" x14ac:dyDescent="0.25">
      <c r="A31" s="30" t="s">
        <v>59</v>
      </c>
      <c r="B31" s="31" t="s">
        <v>60</v>
      </c>
      <c r="C31" s="12" t="s">
        <v>38</v>
      </c>
      <c r="D31" s="32">
        <v>160</v>
      </c>
      <c r="E31" s="32">
        <v>5</v>
      </c>
      <c r="F31" s="33" t="s">
        <v>31</v>
      </c>
      <c r="G31" s="34"/>
      <c r="H31" s="34"/>
      <c r="I31" s="83"/>
    </row>
    <row r="32" spans="1:10" ht="13.5" thickBot="1" x14ac:dyDescent="0.25">
      <c r="A32" s="51"/>
      <c r="B32" s="57" t="s">
        <v>16</v>
      </c>
      <c r="C32" s="58"/>
      <c r="D32" s="48">
        <f>SUM(D30:D31)</f>
        <v>647</v>
      </c>
      <c r="E32" s="48">
        <f>SUM(E30:E31)</f>
        <v>30</v>
      </c>
      <c r="F32" s="55"/>
      <c r="G32" s="56"/>
      <c r="H32" s="56"/>
      <c r="I32" s="84"/>
    </row>
    <row r="33" spans="1:11" s="2" customFormat="1" ht="9.9499999999999993" customHeight="1" thickBot="1" x14ac:dyDescent="0.25">
      <c r="A33" s="130" t="s">
        <v>17</v>
      </c>
      <c r="B33" s="130"/>
      <c r="C33" s="130"/>
      <c r="D33" s="130"/>
      <c r="E33" s="130"/>
      <c r="F33" s="130"/>
      <c r="G33" s="130"/>
      <c r="H33" s="130"/>
      <c r="I33" s="40"/>
    </row>
    <row r="34" spans="1:11" ht="21.75" thickBot="1" x14ac:dyDescent="0.25">
      <c r="A34" s="20"/>
      <c r="B34" s="20"/>
      <c r="C34" s="20"/>
      <c r="D34" s="68" t="s">
        <v>86</v>
      </c>
      <c r="E34" s="69" t="s">
        <v>87</v>
      </c>
      <c r="F34" s="20"/>
      <c r="G34" s="20"/>
      <c r="H34" s="20"/>
      <c r="I34" s="20"/>
    </row>
    <row r="35" spans="1:11" ht="13.5" thickBot="1" x14ac:dyDescent="0.25">
      <c r="A35" s="20"/>
      <c r="B35" s="20"/>
      <c r="C35" s="61" t="s">
        <v>28</v>
      </c>
      <c r="D35" s="66">
        <f>D15+D32</f>
        <v>1119</v>
      </c>
      <c r="E35" s="67">
        <f>SUM(E32,E15)</f>
        <v>60</v>
      </c>
      <c r="F35" s="22"/>
      <c r="G35" s="20"/>
      <c r="H35" s="20"/>
      <c r="I35" s="20"/>
    </row>
    <row r="36" spans="1:11" x14ac:dyDescent="0.2">
      <c r="A36" s="3"/>
      <c r="B36" s="3"/>
      <c r="C36" s="3"/>
      <c r="D36" s="3"/>
      <c r="E36" s="3"/>
      <c r="F36" s="3"/>
      <c r="G36" s="3"/>
      <c r="H36" s="3"/>
      <c r="I36" s="3"/>
    </row>
    <row r="38" spans="1:11" ht="13.5" thickBot="1" x14ac:dyDescent="0.25">
      <c r="A38" s="40"/>
      <c r="B38" s="144" t="s">
        <v>20</v>
      </c>
      <c r="C38" s="144"/>
      <c r="D38" s="144"/>
      <c r="E38" s="144"/>
      <c r="F38" s="144"/>
      <c r="G38" s="144"/>
      <c r="H38" s="144"/>
      <c r="I38" s="144"/>
      <c r="J38" s="144"/>
      <c r="K38" s="144"/>
    </row>
    <row r="39" spans="1:11" ht="21.75" thickBot="1" x14ac:dyDescent="0.25">
      <c r="A39" s="45" t="s">
        <v>1</v>
      </c>
      <c r="B39" s="47" t="s">
        <v>2</v>
      </c>
      <c r="C39" s="47" t="s">
        <v>33</v>
      </c>
      <c r="D39" s="47" t="s">
        <v>3</v>
      </c>
      <c r="E39" s="47" t="s">
        <v>4</v>
      </c>
      <c r="F39" s="47" t="s">
        <v>29</v>
      </c>
      <c r="G39" s="47" t="s">
        <v>89</v>
      </c>
      <c r="H39" s="47" t="s">
        <v>91</v>
      </c>
      <c r="I39" s="77" t="s">
        <v>90</v>
      </c>
      <c r="J39" s="6"/>
      <c r="K39" s="6"/>
    </row>
    <row r="40" spans="1:11" x14ac:dyDescent="0.2">
      <c r="A40" s="43" t="s">
        <v>5</v>
      </c>
      <c r="B40" s="42" t="s">
        <v>61</v>
      </c>
      <c r="C40" s="42" t="s">
        <v>52</v>
      </c>
      <c r="D40" s="44">
        <v>40</v>
      </c>
      <c r="E40" s="44">
        <v>2</v>
      </c>
      <c r="F40" s="44" t="s">
        <v>30</v>
      </c>
      <c r="G40" s="10">
        <v>20</v>
      </c>
      <c r="H40" s="10">
        <v>20</v>
      </c>
      <c r="I40" s="78">
        <v>0</v>
      </c>
      <c r="J40" s="3"/>
      <c r="K40" s="3"/>
    </row>
    <row r="41" spans="1:11" x14ac:dyDescent="0.2">
      <c r="A41" s="11" t="s">
        <v>6</v>
      </c>
      <c r="B41" s="12" t="s">
        <v>62</v>
      </c>
      <c r="C41" s="12" t="s">
        <v>63</v>
      </c>
      <c r="D41" s="13">
        <v>15</v>
      </c>
      <c r="E41" s="13">
        <v>1</v>
      </c>
      <c r="F41" s="13" t="s">
        <v>30</v>
      </c>
      <c r="G41" s="14">
        <v>15</v>
      </c>
      <c r="H41" s="14">
        <v>0</v>
      </c>
      <c r="I41" s="79">
        <v>0</v>
      </c>
      <c r="J41" s="3"/>
      <c r="K41" s="3"/>
    </row>
    <row r="42" spans="1:11" x14ac:dyDescent="0.2">
      <c r="A42" s="11" t="s">
        <v>7</v>
      </c>
      <c r="B42" s="12" t="s">
        <v>64</v>
      </c>
      <c r="C42" s="12" t="s">
        <v>110</v>
      </c>
      <c r="D42" s="13">
        <v>30</v>
      </c>
      <c r="E42" s="13">
        <v>2</v>
      </c>
      <c r="F42" s="13" t="s">
        <v>30</v>
      </c>
      <c r="G42" s="14">
        <v>10</v>
      </c>
      <c r="H42" s="118">
        <v>0</v>
      </c>
      <c r="I42" s="119">
        <v>20</v>
      </c>
      <c r="J42" s="3"/>
      <c r="K42" s="3"/>
    </row>
    <row r="43" spans="1:11" x14ac:dyDescent="0.2">
      <c r="A43" s="11" t="s">
        <v>8</v>
      </c>
      <c r="B43" s="12" t="s">
        <v>65</v>
      </c>
      <c r="C43" s="12" t="s">
        <v>38</v>
      </c>
      <c r="D43" s="13">
        <v>15</v>
      </c>
      <c r="E43" s="13">
        <v>1</v>
      </c>
      <c r="F43" s="13" t="s">
        <v>30</v>
      </c>
      <c r="G43" s="14">
        <v>0</v>
      </c>
      <c r="H43" s="118">
        <v>0</v>
      </c>
      <c r="I43" s="119">
        <v>15</v>
      </c>
      <c r="J43" s="3"/>
      <c r="K43" s="3"/>
    </row>
    <row r="44" spans="1:11" x14ac:dyDescent="0.2">
      <c r="A44" s="11" t="s">
        <v>9</v>
      </c>
      <c r="B44" s="12" t="s">
        <v>66</v>
      </c>
      <c r="C44" s="12" t="s">
        <v>38</v>
      </c>
      <c r="D44" s="13">
        <v>45</v>
      </c>
      <c r="E44" s="13">
        <v>2</v>
      </c>
      <c r="F44" s="13" t="s">
        <v>30</v>
      </c>
      <c r="G44" s="14">
        <v>15</v>
      </c>
      <c r="H44" s="118">
        <v>15</v>
      </c>
      <c r="I44" s="119">
        <v>15</v>
      </c>
      <c r="J44" s="3"/>
      <c r="K44" s="3"/>
    </row>
    <row r="45" spans="1:11" x14ac:dyDescent="0.2">
      <c r="A45" s="11" t="s">
        <v>10</v>
      </c>
      <c r="B45" s="12" t="s">
        <v>57</v>
      </c>
      <c r="C45" s="12" t="s">
        <v>38</v>
      </c>
      <c r="D45" s="13">
        <v>50</v>
      </c>
      <c r="E45" s="13">
        <v>3</v>
      </c>
      <c r="F45" s="13" t="s">
        <v>27</v>
      </c>
      <c r="G45" s="14">
        <v>10</v>
      </c>
      <c r="H45" s="118">
        <v>15</v>
      </c>
      <c r="I45" s="119">
        <v>25</v>
      </c>
      <c r="J45" s="3"/>
      <c r="K45" s="3"/>
    </row>
    <row r="46" spans="1:11" x14ac:dyDescent="0.2">
      <c r="A46" s="11" t="s">
        <v>11</v>
      </c>
      <c r="B46" s="12" t="s">
        <v>67</v>
      </c>
      <c r="C46" s="12" t="s">
        <v>41</v>
      </c>
      <c r="D46" s="13">
        <v>110</v>
      </c>
      <c r="E46" s="13">
        <v>4</v>
      </c>
      <c r="F46" s="13" t="s">
        <v>30</v>
      </c>
      <c r="G46" s="14">
        <v>15</v>
      </c>
      <c r="H46" s="118">
        <v>95</v>
      </c>
      <c r="I46" s="119">
        <v>0</v>
      </c>
      <c r="J46" s="3"/>
      <c r="K46" s="3"/>
    </row>
    <row r="47" spans="1:11" ht="12.75" customHeight="1" x14ac:dyDescent="0.2">
      <c r="A47" s="11" t="s">
        <v>12</v>
      </c>
      <c r="B47" s="12" t="s">
        <v>43</v>
      </c>
      <c r="C47" s="12" t="s">
        <v>38</v>
      </c>
      <c r="D47" s="13">
        <v>210</v>
      </c>
      <c r="E47" s="13">
        <v>9</v>
      </c>
      <c r="F47" s="13" t="s">
        <v>30</v>
      </c>
      <c r="G47" s="14">
        <v>15</v>
      </c>
      <c r="H47" s="118">
        <v>150</v>
      </c>
      <c r="I47" s="119">
        <v>45</v>
      </c>
      <c r="J47" s="3"/>
      <c r="K47" s="3"/>
    </row>
    <row r="48" spans="1:11" ht="21" customHeight="1" x14ac:dyDescent="0.2">
      <c r="A48" s="11" t="s">
        <v>13</v>
      </c>
      <c r="B48" s="12" t="s">
        <v>106</v>
      </c>
      <c r="C48" s="12" t="s">
        <v>58</v>
      </c>
      <c r="D48" s="13">
        <v>30</v>
      </c>
      <c r="E48" s="13">
        <v>2</v>
      </c>
      <c r="F48" s="13" t="s">
        <v>30</v>
      </c>
      <c r="G48" s="14">
        <v>0</v>
      </c>
      <c r="H48" s="14">
        <v>30</v>
      </c>
      <c r="I48" s="79">
        <v>0</v>
      </c>
      <c r="J48" s="3"/>
      <c r="K48" s="3"/>
    </row>
    <row r="49" spans="1:11" ht="21.75" thickBot="1" x14ac:dyDescent="0.25">
      <c r="A49" s="11" t="s">
        <v>14</v>
      </c>
      <c r="B49" s="12" t="s">
        <v>68</v>
      </c>
      <c r="C49" s="12" t="s">
        <v>107</v>
      </c>
      <c r="D49" s="13">
        <v>15</v>
      </c>
      <c r="E49" s="13">
        <v>1</v>
      </c>
      <c r="F49" s="13" t="s">
        <v>30</v>
      </c>
      <c r="G49" s="14">
        <v>0</v>
      </c>
      <c r="H49" s="14">
        <v>0</v>
      </c>
      <c r="I49" s="79">
        <v>15</v>
      </c>
      <c r="J49" s="3"/>
      <c r="K49" s="3"/>
    </row>
    <row r="50" spans="1:11" ht="13.5" thickBot="1" x14ac:dyDescent="0.25">
      <c r="A50" s="27"/>
      <c r="B50" s="29" t="s">
        <v>26</v>
      </c>
      <c r="C50" s="29"/>
      <c r="D50" s="18">
        <f>SUM(D40:D49)</f>
        <v>560</v>
      </c>
      <c r="E50" s="18">
        <f>SUM(E40:E49)</f>
        <v>27</v>
      </c>
      <c r="F50" s="18"/>
      <c r="G50" s="18">
        <f>SUM(G40:G49)</f>
        <v>100</v>
      </c>
      <c r="H50" s="18">
        <f>SUM(H40:H49)</f>
        <v>325</v>
      </c>
      <c r="I50" s="82">
        <f>SUM(I40:I49)</f>
        <v>135</v>
      </c>
      <c r="J50" s="3"/>
      <c r="K50" s="3"/>
    </row>
    <row r="51" spans="1:11" ht="13.5" thickBot="1" x14ac:dyDescent="0.25">
      <c r="A51" s="30" t="s">
        <v>59</v>
      </c>
      <c r="B51" s="31" t="s">
        <v>109</v>
      </c>
      <c r="C51" s="12" t="s">
        <v>38</v>
      </c>
      <c r="D51" s="32">
        <v>80</v>
      </c>
      <c r="E51" s="32">
        <v>3</v>
      </c>
      <c r="F51" s="33" t="s">
        <v>31</v>
      </c>
      <c r="G51" s="95"/>
      <c r="H51" s="95"/>
      <c r="I51" s="83"/>
      <c r="J51" s="3"/>
      <c r="K51" s="3"/>
    </row>
    <row r="52" spans="1:11" ht="13.5" thickBot="1" x14ac:dyDescent="0.25">
      <c r="A52" s="51"/>
      <c r="B52" s="57" t="s">
        <v>16</v>
      </c>
      <c r="C52" s="58"/>
      <c r="D52" s="48">
        <f>SUM(D50:D51)</f>
        <v>640</v>
      </c>
      <c r="E52" s="48">
        <f>SUM(E50:E51)</f>
        <v>30</v>
      </c>
      <c r="F52" s="55"/>
      <c r="G52" s="49"/>
      <c r="H52" s="49"/>
      <c r="I52" s="85"/>
      <c r="J52" s="3"/>
      <c r="K52" s="3"/>
    </row>
    <row r="53" spans="1:11" x14ac:dyDescent="0.2">
      <c r="A53" s="130" t="s">
        <v>17</v>
      </c>
      <c r="B53" s="130"/>
      <c r="C53" s="130"/>
      <c r="D53" s="130"/>
      <c r="E53" s="130"/>
      <c r="F53" s="130"/>
      <c r="G53" s="130"/>
      <c r="H53" s="130"/>
      <c r="I53" s="40"/>
      <c r="J53" s="6"/>
      <c r="K53" s="6"/>
    </row>
    <row r="54" spans="1:11" ht="12.75" customHeight="1" x14ac:dyDescent="0.2">
      <c r="A54" s="3"/>
      <c r="B54" s="5"/>
      <c r="C54" s="5"/>
      <c r="D54" s="3"/>
      <c r="E54" s="3"/>
      <c r="F54" s="3"/>
      <c r="G54" s="3"/>
      <c r="H54" s="3"/>
      <c r="I54" s="3"/>
      <c r="J54" s="3"/>
      <c r="K54" s="3"/>
    </row>
    <row r="55" spans="1:11" ht="13.5" thickBot="1" x14ac:dyDescent="0.25">
      <c r="A55" s="40"/>
      <c r="B55" s="76" t="s">
        <v>21</v>
      </c>
      <c r="C55" s="38"/>
      <c r="D55" s="38"/>
      <c r="E55" s="38"/>
      <c r="F55" s="38"/>
      <c r="G55" s="38"/>
      <c r="H55" s="38"/>
      <c r="I55" s="38"/>
      <c r="J55" s="38"/>
      <c r="K55" s="40"/>
    </row>
    <row r="56" spans="1:11" ht="21.75" thickBot="1" x14ac:dyDescent="0.25">
      <c r="A56" s="45" t="s">
        <v>1</v>
      </c>
      <c r="B56" s="47" t="s">
        <v>2</v>
      </c>
      <c r="C56" s="47" t="s">
        <v>33</v>
      </c>
      <c r="D56" s="47" t="s">
        <v>3</v>
      </c>
      <c r="E56" s="47" t="s">
        <v>4</v>
      </c>
      <c r="F56" s="47" t="s">
        <v>29</v>
      </c>
      <c r="G56" s="47" t="s">
        <v>89</v>
      </c>
      <c r="H56" s="47" t="s">
        <v>91</v>
      </c>
      <c r="I56" s="77" t="s">
        <v>90</v>
      </c>
      <c r="J56" s="6"/>
      <c r="K56" s="6"/>
    </row>
    <row r="57" spans="1:11" x14ac:dyDescent="0.2">
      <c r="A57" s="43" t="s">
        <v>5</v>
      </c>
      <c r="B57" s="42" t="s">
        <v>69</v>
      </c>
      <c r="C57" s="42" t="s">
        <v>105</v>
      </c>
      <c r="D57" s="44">
        <v>20</v>
      </c>
      <c r="E57" s="44">
        <v>1</v>
      </c>
      <c r="F57" s="44" t="s">
        <v>30</v>
      </c>
      <c r="G57" s="10">
        <v>10</v>
      </c>
      <c r="H57" s="10">
        <v>10</v>
      </c>
      <c r="I57" s="78">
        <v>0</v>
      </c>
      <c r="J57" s="117"/>
      <c r="K57" s="3"/>
    </row>
    <row r="58" spans="1:11" x14ac:dyDescent="0.2">
      <c r="A58" s="11" t="s">
        <v>6</v>
      </c>
      <c r="B58" s="12" t="s">
        <v>70</v>
      </c>
      <c r="C58" s="12" t="s">
        <v>71</v>
      </c>
      <c r="D58" s="13">
        <v>20</v>
      </c>
      <c r="E58" s="13">
        <v>1</v>
      </c>
      <c r="F58" s="44" t="s">
        <v>30</v>
      </c>
      <c r="G58" s="14">
        <v>10</v>
      </c>
      <c r="H58" s="118">
        <v>0</v>
      </c>
      <c r="I58" s="119">
        <v>10</v>
      </c>
      <c r="J58" s="3"/>
      <c r="K58" s="3"/>
    </row>
    <row r="59" spans="1:11" x14ac:dyDescent="0.2">
      <c r="A59" s="11" t="s">
        <v>7</v>
      </c>
      <c r="B59" s="12" t="s">
        <v>72</v>
      </c>
      <c r="C59" s="12" t="s">
        <v>38</v>
      </c>
      <c r="D59" s="13">
        <v>150</v>
      </c>
      <c r="E59" s="13">
        <v>6</v>
      </c>
      <c r="F59" s="13" t="s">
        <v>27</v>
      </c>
      <c r="G59" s="14">
        <v>30</v>
      </c>
      <c r="H59" s="118">
        <v>100</v>
      </c>
      <c r="I59" s="119">
        <v>20</v>
      </c>
      <c r="J59" s="3"/>
      <c r="K59" s="3"/>
    </row>
    <row r="60" spans="1:11" ht="24.75" customHeight="1" x14ac:dyDescent="0.2">
      <c r="A60" s="11" t="s">
        <v>8</v>
      </c>
      <c r="B60" s="12" t="s">
        <v>106</v>
      </c>
      <c r="C60" s="12" t="s">
        <v>58</v>
      </c>
      <c r="D60" s="13">
        <v>30</v>
      </c>
      <c r="E60" s="13">
        <v>2</v>
      </c>
      <c r="F60" s="13" t="s">
        <v>27</v>
      </c>
      <c r="G60" s="14">
        <v>0</v>
      </c>
      <c r="H60" s="118">
        <v>30</v>
      </c>
      <c r="I60" s="119">
        <v>0</v>
      </c>
      <c r="J60" s="3"/>
      <c r="K60" s="3"/>
    </row>
    <row r="61" spans="1:11" ht="12.75" customHeight="1" x14ac:dyDescent="0.2">
      <c r="A61" s="89" t="s">
        <v>96</v>
      </c>
      <c r="B61" s="88" t="s">
        <v>94</v>
      </c>
      <c r="C61" s="88"/>
      <c r="D61" s="90"/>
      <c r="E61" s="90"/>
      <c r="F61" s="90"/>
      <c r="G61" s="32"/>
      <c r="H61" s="120"/>
      <c r="I61" s="121"/>
      <c r="J61" s="3"/>
      <c r="K61" s="3"/>
    </row>
    <row r="62" spans="1:11" ht="12.75" customHeight="1" x14ac:dyDescent="0.2">
      <c r="A62" s="89" t="s">
        <v>97</v>
      </c>
      <c r="B62" s="88" t="s">
        <v>95</v>
      </c>
      <c r="C62" s="88"/>
      <c r="D62" s="90"/>
      <c r="E62" s="90"/>
      <c r="F62" s="90"/>
      <c r="G62" s="32"/>
      <c r="H62" s="120"/>
      <c r="I62" s="121"/>
      <c r="J62" s="3"/>
      <c r="K62" s="3"/>
    </row>
    <row r="63" spans="1:11" ht="12.75" customHeight="1" x14ac:dyDescent="0.2">
      <c r="A63" s="89"/>
      <c r="B63" s="24" t="s">
        <v>43</v>
      </c>
      <c r="C63" s="24" t="s">
        <v>38</v>
      </c>
      <c r="D63" s="25">
        <v>255</v>
      </c>
      <c r="E63" s="25">
        <v>11</v>
      </c>
      <c r="F63" s="13" t="s">
        <v>30</v>
      </c>
      <c r="G63" s="26">
        <v>30</v>
      </c>
      <c r="H63" s="122">
        <v>180</v>
      </c>
      <c r="I63" s="123">
        <v>45</v>
      </c>
      <c r="J63" s="3"/>
      <c r="K63" s="3"/>
    </row>
    <row r="64" spans="1:11" ht="12.75" customHeight="1" x14ac:dyDescent="0.2">
      <c r="A64" s="89"/>
      <c r="B64" s="12" t="s">
        <v>67</v>
      </c>
      <c r="C64" s="12" t="s">
        <v>41</v>
      </c>
      <c r="D64" s="13">
        <v>120</v>
      </c>
      <c r="E64" s="13">
        <v>5</v>
      </c>
      <c r="F64" s="13" t="s">
        <v>30</v>
      </c>
      <c r="G64" s="14">
        <v>30</v>
      </c>
      <c r="H64" s="118">
        <v>90</v>
      </c>
      <c r="I64" s="119">
        <v>0</v>
      </c>
      <c r="J64" s="3"/>
      <c r="K64" s="3"/>
    </row>
    <row r="65" spans="1:11" ht="12.75" customHeight="1" x14ac:dyDescent="0.2">
      <c r="A65" s="89" t="s">
        <v>98</v>
      </c>
      <c r="B65" s="88" t="s">
        <v>99</v>
      </c>
      <c r="C65" s="88"/>
      <c r="D65" s="90"/>
      <c r="E65" s="90"/>
      <c r="F65" s="90"/>
      <c r="G65" s="32"/>
      <c r="H65" s="120"/>
      <c r="I65" s="121"/>
      <c r="J65" s="3"/>
      <c r="K65" s="3"/>
    </row>
    <row r="66" spans="1:11" ht="12.75" customHeight="1" x14ac:dyDescent="0.2">
      <c r="A66" s="89"/>
      <c r="B66" s="12" t="s">
        <v>67</v>
      </c>
      <c r="C66" s="12" t="s">
        <v>41</v>
      </c>
      <c r="D66" s="25">
        <v>255</v>
      </c>
      <c r="E66" s="25">
        <v>11</v>
      </c>
      <c r="F66" s="13" t="s">
        <v>30</v>
      </c>
      <c r="G66" s="26">
        <v>30</v>
      </c>
      <c r="H66" s="122">
        <v>180</v>
      </c>
      <c r="I66" s="123">
        <v>45</v>
      </c>
      <c r="J66" s="3"/>
      <c r="K66" s="3"/>
    </row>
    <row r="67" spans="1:11" ht="12.75" customHeight="1" thickBot="1" x14ac:dyDescent="0.25">
      <c r="A67" s="89"/>
      <c r="B67" s="24" t="s">
        <v>43</v>
      </c>
      <c r="C67" s="24" t="s">
        <v>38</v>
      </c>
      <c r="D67" s="13">
        <v>120</v>
      </c>
      <c r="E67" s="13">
        <v>5</v>
      </c>
      <c r="F67" s="13" t="s">
        <v>30</v>
      </c>
      <c r="G67" s="14">
        <v>30</v>
      </c>
      <c r="H67" s="118">
        <v>90</v>
      </c>
      <c r="I67" s="119">
        <v>0</v>
      </c>
      <c r="J67" s="3"/>
      <c r="K67" s="3"/>
    </row>
    <row r="68" spans="1:11" ht="13.5" thickBot="1" x14ac:dyDescent="0.25">
      <c r="A68" s="27"/>
      <c r="B68" s="23" t="s">
        <v>26</v>
      </c>
      <c r="C68" s="23"/>
      <c r="D68" s="18">
        <f>SUM(D57:D64)</f>
        <v>595</v>
      </c>
      <c r="E68" s="18">
        <f>SUM(E57:E64)</f>
        <v>26</v>
      </c>
      <c r="F68" s="18"/>
      <c r="G68" s="19">
        <f>G57+G58+G59+G60+G63+G64</f>
        <v>110</v>
      </c>
      <c r="H68" s="19">
        <f>H57+H58+H59+H60+H63+H64</f>
        <v>410</v>
      </c>
      <c r="I68" s="86">
        <f>I57+I58+I59+I60+I63+I64</f>
        <v>75</v>
      </c>
      <c r="J68" s="3"/>
      <c r="K68" s="3"/>
    </row>
    <row r="69" spans="1:11" ht="13.5" thickBot="1" x14ac:dyDescent="0.25">
      <c r="A69" s="43" t="s">
        <v>24</v>
      </c>
      <c r="B69" s="42" t="s">
        <v>73</v>
      </c>
      <c r="C69" s="12" t="s">
        <v>38</v>
      </c>
      <c r="D69" s="44">
        <v>160</v>
      </c>
      <c r="E69" s="44">
        <v>4</v>
      </c>
      <c r="F69" s="44" t="s">
        <v>31</v>
      </c>
      <c r="G69" s="10"/>
      <c r="H69" s="10"/>
      <c r="I69" s="78"/>
      <c r="J69" s="3"/>
      <c r="K69" s="3"/>
    </row>
    <row r="70" spans="1:11" ht="13.5" thickBot="1" x14ac:dyDescent="0.25">
      <c r="A70" s="59"/>
      <c r="B70" s="57" t="s">
        <v>16</v>
      </c>
      <c r="C70" s="58"/>
      <c r="D70" s="48">
        <f>SUM(D68:D69)</f>
        <v>755</v>
      </c>
      <c r="E70" s="48">
        <f>SUM(E68:E69)</f>
        <v>30</v>
      </c>
      <c r="F70" s="55"/>
      <c r="G70" s="49"/>
      <c r="H70" s="49"/>
      <c r="I70" s="85"/>
      <c r="J70" s="3"/>
      <c r="K70" s="3"/>
    </row>
    <row r="71" spans="1:11" ht="13.5" thickBot="1" x14ac:dyDescent="0.25">
      <c r="A71" s="130" t="s">
        <v>17</v>
      </c>
      <c r="B71" s="130"/>
      <c r="C71" s="130"/>
      <c r="D71" s="130"/>
      <c r="E71" s="130"/>
      <c r="F71" s="130"/>
      <c r="G71" s="130"/>
      <c r="H71" s="130"/>
      <c r="I71" s="40"/>
      <c r="J71" s="6"/>
      <c r="K71" s="6"/>
    </row>
    <row r="72" spans="1:11" ht="32.25" thickBot="1" x14ac:dyDescent="0.25">
      <c r="A72" s="20"/>
      <c r="B72" s="20"/>
      <c r="C72" s="20"/>
      <c r="D72" s="64" t="s">
        <v>86</v>
      </c>
      <c r="E72" s="65" t="s">
        <v>87</v>
      </c>
      <c r="F72" s="20"/>
      <c r="G72" s="20"/>
      <c r="H72" s="20"/>
      <c r="I72" s="20"/>
      <c r="J72" s="3"/>
      <c r="K72" s="3"/>
    </row>
    <row r="73" spans="1:11" ht="13.5" thickBot="1" x14ac:dyDescent="0.25">
      <c r="A73" s="20"/>
      <c r="B73" s="28"/>
      <c r="C73" s="61" t="s">
        <v>92</v>
      </c>
      <c r="D73" s="66">
        <f>D52+D70</f>
        <v>1395</v>
      </c>
      <c r="E73" s="67">
        <f>SUM(E70,E52)</f>
        <v>60</v>
      </c>
      <c r="F73" s="22"/>
      <c r="G73" s="20"/>
      <c r="H73" s="20"/>
      <c r="I73" s="20"/>
      <c r="J73" s="3"/>
      <c r="K73" s="3"/>
    </row>
    <row r="74" spans="1:11" x14ac:dyDescent="0.2">
      <c r="A74" s="3"/>
      <c r="B74" s="5"/>
      <c r="C74" s="5"/>
      <c r="D74" s="3"/>
      <c r="E74" s="3"/>
      <c r="F74" s="3"/>
      <c r="G74" s="3"/>
      <c r="H74" s="3"/>
      <c r="I74" s="3"/>
      <c r="J74" s="3"/>
      <c r="K74" s="3"/>
    </row>
    <row r="75" spans="1:11" ht="13.5" thickBot="1" x14ac:dyDescent="0.25">
      <c r="A75" s="3"/>
      <c r="B75" s="76" t="s">
        <v>22</v>
      </c>
      <c r="C75" s="4"/>
      <c r="D75" s="4"/>
      <c r="E75" s="4"/>
      <c r="F75" s="4"/>
      <c r="G75" s="4"/>
      <c r="H75" s="4"/>
      <c r="I75" s="4"/>
      <c r="J75" s="3"/>
    </row>
    <row r="76" spans="1:11" ht="21.75" thickBot="1" x14ac:dyDescent="0.25">
      <c r="A76" s="45" t="s">
        <v>1</v>
      </c>
      <c r="B76" s="46" t="s">
        <v>2</v>
      </c>
      <c r="C76" s="46" t="s">
        <v>33</v>
      </c>
      <c r="D76" s="47" t="s">
        <v>3</v>
      </c>
      <c r="E76" s="47" t="s">
        <v>4</v>
      </c>
      <c r="F76" s="47" t="s">
        <v>29</v>
      </c>
      <c r="G76" s="47" t="s">
        <v>89</v>
      </c>
      <c r="H76" s="47" t="s">
        <v>91</v>
      </c>
      <c r="I76" s="77" t="s">
        <v>90</v>
      </c>
      <c r="J76" s="3"/>
    </row>
    <row r="77" spans="1:11" x14ac:dyDescent="0.2">
      <c r="A77" s="43" t="s">
        <v>5</v>
      </c>
      <c r="B77" s="42" t="s">
        <v>74</v>
      </c>
      <c r="C77" s="101" t="s">
        <v>75</v>
      </c>
      <c r="D77" s="44">
        <v>20</v>
      </c>
      <c r="E77" s="44">
        <v>2</v>
      </c>
      <c r="F77" s="44" t="s">
        <v>27</v>
      </c>
      <c r="G77" s="10">
        <v>10</v>
      </c>
      <c r="H77" s="124">
        <v>6</v>
      </c>
      <c r="I77" s="125">
        <v>4</v>
      </c>
      <c r="J77" s="3"/>
    </row>
    <row r="78" spans="1:11" x14ac:dyDescent="0.2">
      <c r="A78" s="11" t="s">
        <v>6</v>
      </c>
      <c r="B78" s="12" t="s">
        <v>76</v>
      </c>
      <c r="C78" s="12" t="s">
        <v>77</v>
      </c>
      <c r="D78" s="13">
        <v>20</v>
      </c>
      <c r="E78" s="13">
        <v>1</v>
      </c>
      <c r="F78" s="13" t="s">
        <v>30</v>
      </c>
      <c r="G78" s="14">
        <v>2</v>
      </c>
      <c r="H78" s="118">
        <v>0</v>
      </c>
      <c r="I78" s="119">
        <v>18</v>
      </c>
      <c r="J78" s="3"/>
    </row>
    <row r="79" spans="1:11" ht="12.75" customHeight="1" x14ac:dyDescent="0.2">
      <c r="A79" s="11" t="s">
        <v>7</v>
      </c>
      <c r="B79" s="12" t="s">
        <v>78</v>
      </c>
      <c r="C79" s="12" t="s">
        <v>52</v>
      </c>
      <c r="D79" s="13">
        <v>40</v>
      </c>
      <c r="E79" s="13">
        <v>3</v>
      </c>
      <c r="F79" s="13" t="s">
        <v>27</v>
      </c>
      <c r="G79" s="14">
        <v>20</v>
      </c>
      <c r="H79" s="118">
        <v>20</v>
      </c>
      <c r="I79" s="119">
        <v>0</v>
      </c>
      <c r="J79" s="3"/>
      <c r="K79" s="1"/>
    </row>
    <row r="80" spans="1:11" x14ac:dyDescent="0.2">
      <c r="A80" s="11" t="s">
        <v>8</v>
      </c>
      <c r="B80" s="12" t="s">
        <v>79</v>
      </c>
      <c r="C80" s="12" t="s">
        <v>38</v>
      </c>
      <c r="D80" s="13">
        <v>10</v>
      </c>
      <c r="E80" s="13">
        <v>3</v>
      </c>
      <c r="F80" s="13" t="s">
        <v>30</v>
      </c>
      <c r="G80" s="14">
        <v>0</v>
      </c>
      <c r="H80" s="118">
        <v>0</v>
      </c>
      <c r="I80" s="119">
        <v>10</v>
      </c>
      <c r="J80" s="3"/>
    </row>
    <row r="81" spans="1:11" ht="21" x14ac:dyDescent="0.2">
      <c r="A81" s="11" t="s">
        <v>9</v>
      </c>
      <c r="B81" s="12" t="s">
        <v>80</v>
      </c>
      <c r="C81" s="12" t="s">
        <v>108</v>
      </c>
      <c r="D81" s="13">
        <v>20</v>
      </c>
      <c r="E81" s="13">
        <v>1</v>
      </c>
      <c r="F81" s="13" t="s">
        <v>30</v>
      </c>
      <c r="G81" s="14">
        <v>20</v>
      </c>
      <c r="H81" s="118">
        <v>0</v>
      </c>
      <c r="I81" s="119">
        <v>0</v>
      </c>
      <c r="J81" s="3"/>
    </row>
    <row r="82" spans="1:11" ht="21" x14ac:dyDescent="0.2">
      <c r="A82" s="11" t="s">
        <v>10</v>
      </c>
      <c r="B82" s="12" t="s">
        <v>81</v>
      </c>
      <c r="C82" s="12" t="s">
        <v>38</v>
      </c>
      <c r="D82" s="13">
        <v>20</v>
      </c>
      <c r="E82" s="13">
        <v>1</v>
      </c>
      <c r="F82" s="13" t="s">
        <v>30</v>
      </c>
      <c r="G82" s="118">
        <v>0</v>
      </c>
      <c r="H82" s="118">
        <v>0</v>
      </c>
      <c r="I82" s="119">
        <v>20</v>
      </c>
      <c r="J82" s="3"/>
    </row>
    <row r="83" spans="1:11" ht="11.25" customHeight="1" x14ac:dyDescent="0.2">
      <c r="A83" s="11" t="s">
        <v>11</v>
      </c>
      <c r="B83" s="12" t="s">
        <v>82</v>
      </c>
      <c r="C83" s="12" t="s">
        <v>52</v>
      </c>
      <c r="D83" s="13">
        <v>20</v>
      </c>
      <c r="E83" s="13">
        <v>1</v>
      </c>
      <c r="F83" s="13" t="s">
        <v>30</v>
      </c>
      <c r="G83" s="14">
        <v>20</v>
      </c>
      <c r="H83" s="118">
        <v>0</v>
      </c>
      <c r="I83" s="119">
        <v>0</v>
      </c>
      <c r="J83" s="3"/>
    </row>
    <row r="84" spans="1:11" ht="22.5" customHeight="1" x14ac:dyDescent="0.2">
      <c r="A84" s="102" t="s">
        <v>100</v>
      </c>
      <c r="B84" s="12" t="s">
        <v>104</v>
      </c>
      <c r="C84" s="12" t="s">
        <v>58</v>
      </c>
      <c r="D84" s="13">
        <v>30</v>
      </c>
      <c r="E84" s="13">
        <v>1</v>
      </c>
      <c r="F84" s="13" t="s">
        <v>30</v>
      </c>
      <c r="G84" s="14"/>
      <c r="H84" s="118">
        <v>30</v>
      </c>
      <c r="I84" s="119"/>
      <c r="J84" s="3"/>
    </row>
    <row r="85" spans="1:11" x14ac:dyDescent="0.2">
      <c r="A85" s="91" t="s">
        <v>103</v>
      </c>
      <c r="B85" s="88" t="s">
        <v>94</v>
      </c>
      <c r="C85" s="92"/>
      <c r="D85" s="90"/>
      <c r="E85" s="90"/>
      <c r="F85" s="99"/>
      <c r="G85" s="32"/>
      <c r="H85" s="120"/>
      <c r="I85" s="121"/>
      <c r="J85" s="3"/>
    </row>
    <row r="86" spans="1:11" x14ac:dyDescent="0.2">
      <c r="A86" s="89" t="s">
        <v>97</v>
      </c>
      <c r="B86" s="88" t="s">
        <v>95</v>
      </c>
      <c r="C86" s="88"/>
      <c r="D86" s="90"/>
      <c r="E86" s="90"/>
      <c r="F86" s="100"/>
      <c r="G86" s="10"/>
      <c r="H86" s="124"/>
      <c r="I86" s="125"/>
      <c r="J86" s="3"/>
    </row>
    <row r="87" spans="1:11" x14ac:dyDescent="0.2">
      <c r="A87" s="89"/>
      <c r="B87" s="24" t="s">
        <v>43</v>
      </c>
      <c r="C87" s="24" t="s">
        <v>38</v>
      </c>
      <c r="D87" s="13">
        <v>330</v>
      </c>
      <c r="E87" s="13">
        <v>11</v>
      </c>
      <c r="F87" s="13" t="s">
        <v>30</v>
      </c>
      <c r="G87" s="14">
        <v>30</v>
      </c>
      <c r="H87" s="118">
        <v>255</v>
      </c>
      <c r="I87" s="119">
        <v>45</v>
      </c>
      <c r="J87" s="3"/>
    </row>
    <row r="88" spans="1:11" x14ac:dyDescent="0.2">
      <c r="A88" s="89"/>
      <c r="B88" s="12" t="s">
        <v>67</v>
      </c>
      <c r="C88" s="12" t="s">
        <v>41</v>
      </c>
      <c r="D88" s="13">
        <v>90</v>
      </c>
      <c r="E88" s="13">
        <v>3</v>
      </c>
      <c r="F88" s="13" t="s">
        <v>30</v>
      </c>
      <c r="G88" s="14">
        <v>10</v>
      </c>
      <c r="H88" s="118">
        <v>80</v>
      </c>
      <c r="I88" s="119">
        <v>0</v>
      </c>
      <c r="J88" s="3"/>
    </row>
    <row r="89" spans="1:11" x14ac:dyDescent="0.2">
      <c r="A89" s="89" t="s">
        <v>98</v>
      </c>
      <c r="B89" s="88" t="s">
        <v>99</v>
      </c>
      <c r="C89" s="88"/>
      <c r="D89" s="90"/>
      <c r="E89" s="90"/>
      <c r="F89" s="93"/>
      <c r="G89" s="94"/>
      <c r="H89" s="126"/>
      <c r="I89" s="127"/>
      <c r="J89" s="3"/>
    </row>
    <row r="90" spans="1:11" x14ac:dyDescent="0.2">
      <c r="A90" s="89"/>
      <c r="B90" s="12" t="s">
        <v>67</v>
      </c>
      <c r="C90" s="12" t="s">
        <v>41</v>
      </c>
      <c r="D90" s="13">
        <v>330</v>
      </c>
      <c r="E90" s="13">
        <v>11</v>
      </c>
      <c r="F90" s="13" t="s">
        <v>30</v>
      </c>
      <c r="G90" s="14">
        <v>30</v>
      </c>
      <c r="H90" s="118">
        <v>255</v>
      </c>
      <c r="I90" s="119">
        <v>45</v>
      </c>
      <c r="J90" s="3"/>
    </row>
    <row r="91" spans="1:11" ht="13.5" thickBot="1" x14ac:dyDescent="0.25">
      <c r="A91" s="89"/>
      <c r="B91" s="24" t="s">
        <v>43</v>
      </c>
      <c r="C91" s="24" t="s">
        <v>38</v>
      </c>
      <c r="D91" s="13">
        <v>90</v>
      </c>
      <c r="E91" s="13">
        <v>3</v>
      </c>
      <c r="F91" s="13" t="s">
        <v>30</v>
      </c>
      <c r="G91" s="14">
        <v>10</v>
      </c>
      <c r="H91" s="14">
        <v>80</v>
      </c>
      <c r="I91" s="79">
        <v>0</v>
      </c>
      <c r="J91" s="3"/>
    </row>
    <row r="92" spans="1:11" ht="13.5" thickBot="1" x14ac:dyDescent="0.25">
      <c r="A92" s="27"/>
      <c r="B92" s="23" t="s">
        <v>26</v>
      </c>
      <c r="C92" s="23"/>
      <c r="D92" s="18">
        <f>SUM(D77:D88)</f>
        <v>600</v>
      </c>
      <c r="E92" s="18">
        <f>SUM(E77:E88)</f>
        <v>27</v>
      </c>
      <c r="F92" s="18"/>
      <c r="G92" s="19">
        <f>G77+G78+G79+G80+G81+G82+G83+G87+G88</f>
        <v>112</v>
      </c>
      <c r="H92" s="19">
        <f>H77+H78+H79+H80+H81+H82+H83+H84+H87+H88</f>
        <v>391</v>
      </c>
      <c r="I92" s="86">
        <f>I77+I78+I79+I80+I81+I82+I83+I87+I88</f>
        <v>97</v>
      </c>
      <c r="J92" s="3"/>
    </row>
    <row r="93" spans="1:11" ht="13.5" thickBot="1" x14ac:dyDescent="0.25">
      <c r="A93" s="97" t="s">
        <v>25</v>
      </c>
      <c r="B93" s="96" t="s">
        <v>109</v>
      </c>
      <c r="C93" s="12" t="s">
        <v>38</v>
      </c>
      <c r="D93" s="98">
        <v>80</v>
      </c>
      <c r="E93" s="98">
        <v>3</v>
      </c>
      <c r="F93" s="98" t="s">
        <v>31</v>
      </c>
      <c r="G93" s="10"/>
      <c r="H93" s="10"/>
      <c r="I93" s="78"/>
      <c r="J93" s="3"/>
    </row>
    <row r="94" spans="1:11" ht="13.5" thickBot="1" x14ac:dyDescent="0.25">
      <c r="A94" s="51"/>
      <c r="B94" s="60" t="s">
        <v>16</v>
      </c>
      <c r="C94" s="53"/>
      <c r="D94" s="48">
        <f>SUM(D92:D93)</f>
        <v>680</v>
      </c>
      <c r="E94" s="48">
        <f>SUM(E92:E93)</f>
        <v>30</v>
      </c>
      <c r="F94" s="55"/>
      <c r="G94" s="49"/>
      <c r="H94" s="49"/>
      <c r="I94" s="85"/>
      <c r="J94" s="3"/>
    </row>
    <row r="95" spans="1:11" x14ac:dyDescent="0.2">
      <c r="A95" s="130" t="s">
        <v>17</v>
      </c>
      <c r="B95" s="130"/>
      <c r="C95" s="130"/>
      <c r="D95" s="130"/>
      <c r="E95" s="130"/>
      <c r="F95" s="130"/>
      <c r="G95" s="130"/>
      <c r="H95" s="130"/>
      <c r="I95" s="40"/>
      <c r="J95" s="6"/>
      <c r="K95" s="2"/>
    </row>
    <row r="96" spans="1:1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ht="13.5" thickBot="1" x14ac:dyDescent="0.25">
      <c r="A97" s="3"/>
      <c r="B97" s="76" t="s">
        <v>23</v>
      </c>
      <c r="C97" s="4"/>
      <c r="D97" s="4"/>
      <c r="E97" s="4"/>
      <c r="F97" s="4"/>
      <c r="G97" s="4"/>
      <c r="H97" s="4"/>
      <c r="I97" s="4"/>
      <c r="J97" s="3"/>
    </row>
    <row r="98" spans="1:10" ht="21.75" thickBot="1" x14ac:dyDescent="0.25">
      <c r="A98" s="45" t="s">
        <v>1</v>
      </c>
      <c r="B98" s="46" t="s">
        <v>2</v>
      </c>
      <c r="C98" s="46" t="s">
        <v>33</v>
      </c>
      <c r="D98" s="47" t="s">
        <v>3</v>
      </c>
      <c r="E98" s="47" t="s">
        <v>4</v>
      </c>
      <c r="F98" s="47" t="s">
        <v>29</v>
      </c>
      <c r="G98" s="47" t="s">
        <v>89</v>
      </c>
      <c r="H98" s="47" t="s">
        <v>91</v>
      </c>
      <c r="I98" s="77" t="s">
        <v>90</v>
      </c>
      <c r="J98" s="3"/>
    </row>
    <row r="99" spans="1:10" x14ac:dyDescent="0.2">
      <c r="A99" s="11" t="s">
        <v>5</v>
      </c>
      <c r="B99" s="12" t="s">
        <v>83</v>
      </c>
      <c r="C99" s="12" t="s">
        <v>71</v>
      </c>
      <c r="D99" s="13">
        <v>20</v>
      </c>
      <c r="E99" s="13">
        <v>1</v>
      </c>
      <c r="F99" s="13" t="s">
        <v>30</v>
      </c>
      <c r="G99" s="14">
        <v>20</v>
      </c>
      <c r="H99" s="14">
        <v>0</v>
      </c>
      <c r="I99" s="79">
        <v>0</v>
      </c>
      <c r="J99" s="3"/>
    </row>
    <row r="100" spans="1:10" x14ac:dyDescent="0.2">
      <c r="A100" s="11" t="s">
        <v>6</v>
      </c>
      <c r="B100" s="12" t="s">
        <v>79</v>
      </c>
      <c r="C100" s="12" t="s">
        <v>38</v>
      </c>
      <c r="D100" s="13">
        <v>10</v>
      </c>
      <c r="E100" s="13">
        <v>4</v>
      </c>
      <c r="F100" s="13" t="s">
        <v>30</v>
      </c>
      <c r="G100" s="14">
        <v>0</v>
      </c>
      <c r="H100" s="14">
        <v>0</v>
      </c>
      <c r="I100" s="79">
        <v>10</v>
      </c>
      <c r="J100" s="3"/>
    </row>
    <row r="101" spans="1:10" x14ac:dyDescent="0.2">
      <c r="A101" s="11" t="s">
        <v>7</v>
      </c>
      <c r="B101" s="12" t="s">
        <v>111</v>
      </c>
      <c r="C101" s="12" t="s">
        <v>38</v>
      </c>
      <c r="D101" s="13">
        <v>0</v>
      </c>
      <c r="E101" s="13">
        <v>5</v>
      </c>
      <c r="F101" s="13" t="s">
        <v>27</v>
      </c>
      <c r="G101" s="14">
        <v>0</v>
      </c>
      <c r="H101" s="14">
        <v>0</v>
      </c>
      <c r="I101" s="79">
        <v>0</v>
      </c>
      <c r="J101" s="3"/>
    </row>
    <row r="102" spans="1:10" x14ac:dyDescent="0.2">
      <c r="A102" s="11" t="s">
        <v>8</v>
      </c>
      <c r="B102" s="12" t="s">
        <v>84</v>
      </c>
      <c r="C102" s="12" t="s">
        <v>47</v>
      </c>
      <c r="D102" s="13">
        <v>15</v>
      </c>
      <c r="E102" s="13">
        <v>1</v>
      </c>
      <c r="F102" s="13" t="s">
        <v>30</v>
      </c>
      <c r="G102" s="14">
        <v>5</v>
      </c>
      <c r="H102" s="118">
        <v>6</v>
      </c>
      <c r="I102" s="119">
        <v>4</v>
      </c>
      <c r="J102" s="3"/>
    </row>
    <row r="103" spans="1:10" x14ac:dyDescent="0.2">
      <c r="A103" s="11" t="s">
        <v>9</v>
      </c>
      <c r="B103" s="12" t="s">
        <v>85</v>
      </c>
      <c r="C103" s="12" t="s">
        <v>47</v>
      </c>
      <c r="D103" s="13">
        <v>20</v>
      </c>
      <c r="E103" s="13">
        <v>1</v>
      </c>
      <c r="F103" s="13" t="s">
        <v>30</v>
      </c>
      <c r="G103" s="14">
        <v>5</v>
      </c>
      <c r="H103" s="118">
        <v>0</v>
      </c>
      <c r="I103" s="119">
        <v>15</v>
      </c>
      <c r="J103" s="3"/>
    </row>
    <row r="104" spans="1:10" x14ac:dyDescent="0.2">
      <c r="A104" s="91" t="s">
        <v>101</v>
      </c>
      <c r="B104" s="88" t="s">
        <v>94</v>
      </c>
      <c r="C104" s="92"/>
      <c r="D104" s="90"/>
      <c r="E104" s="90"/>
      <c r="F104" s="16"/>
      <c r="G104" s="17"/>
      <c r="H104" s="128"/>
      <c r="I104" s="129"/>
      <c r="J104" s="3"/>
    </row>
    <row r="105" spans="1:10" x14ac:dyDescent="0.2">
      <c r="A105" s="89" t="s">
        <v>97</v>
      </c>
      <c r="B105" s="88" t="s">
        <v>95</v>
      </c>
      <c r="C105" s="88"/>
      <c r="D105" s="90"/>
      <c r="E105" s="90"/>
      <c r="F105" s="99"/>
      <c r="G105" s="32"/>
      <c r="H105" s="120"/>
      <c r="I105" s="121"/>
      <c r="J105" s="3"/>
    </row>
    <row r="106" spans="1:10" x14ac:dyDescent="0.2">
      <c r="A106" s="89"/>
      <c r="B106" s="24" t="s">
        <v>43</v>
      </c>
      <c r="C106" s="24" t="s">
        <v>38</v>
      </c>
      <c r="D106" s="13">
        <v>300</v>
      </c>
      <c r="E106" s="13">
        <v>12</v>
      </c>
      <c r="F106" s="13" t="s">
        <v>27</v>
      </c>
      <c r="G106" s="14">
        <v>20</v>
      </c>
      <c r="H106" s="118">
        <v>250</v>
      </c>
      <c r="I106" s="119">
        <v>30</v>
      </c>
      <c r="J106" s="3"/>
    </row>
    <row r="107" spans="1:10" x14ac:dyDescent="0.2">
      <c r="A107" s="89"/>
      <c r="B107" s="12" t="s">
        <v>67</v>
      </c>
      <c r="C107" s="12" t="s">
        <v>41</v>
      </c>
      <c r="D107" s="13">
        <v>110</v>
      </c>
      <c r="E107" s="13">
        <v>6</v>
      </c>
      <c r="F107" s="13" t="s">
        <v>27</v>
      </c>
      <c r="G107" s="14">
        <v>30</v>
      </c>
      <c r="H107" s="118">
        <v>80</v>
      </c>
      <c r="I107" s="119">
        <v>0</v>
      </c>
      <c r="J107" s="3"/>
    </row>
    <row r="108" spans="1:10" x14ac:dyDescent="0.2">
      <c r="A108" s="89" t="s">
        <v>98</v>
      </c>
      <c r="B108" s="88" t="s">
        <v>99</v>
      </c>
      <c r="C108" s="88"/>
      <c r="D108" s="90"/>
      <c r="E108" s="90"/>
      <c r="F108" s="16"/>
      <c r="G108" s="17"/>
      <c r="H108" s="128"/>
      <c r="I108" s="129"/>
      <c r="J108" s="3"/>
    </row>
    <row r="109" spans="1:10" x14ac:dyDescent="0.2">
      <c r="A109" s="89"/>
      <c r="B109" s="12" t="s">
        <v>67</v>
      </c>
      <c r="C109" s="12" t="s">
        <v>41</v>
      </c>
      <c r="D109" s="13">
        <v>300</v>
      </c>
      <c r="E109" s="13">
        <v>12</v>
      </c>
      <c r="F109" s="13" t="s">
        <v>27</v>
      </c>
      <c r="G109" s="14">
        <v>20</v>
      </c>
      <c r="H109" s="118">
        <v>250</v>
      </c>
      <c r="I109" s="119">
        <v>30</v>
      </c>
      <c r="J109" s="3"/>
    </row>
    <row r="110" spans="1:10" ht="13.5" thickBot="1" x14ac:dyDescent="0.25">
      <c r="A110" s="89"/>
      <c r="B110" s="24" t="s">
        <v>43</v>
      </c>
      <c r="C110" s="24" t="s">
        <v>38</v>
      </c>
      <c r="D110" s="13">
        <v>110</v>
      </c>
      <c r="E110" s="13">
        <v>6</v>
      </c>
      <c r="F110" s="13" t="s">
        <v>27</v>
      </c>
      <c r="G110" s="14">
        <v>30</v>
      </c>
      <c r="H110" s="14">
        <v>80</v>
      </c>
      <c r="I110" s="79">
        <v>0</v>
      </c>
      <c r="J110" s="3"/>
    </row>
    <row r="111" spans="1:10" ht="13.5" thickBot="1" x14ac:dyDescent="0.25">
      <c r="A111" s="106"/>
      <c r="B111" s="107" t="s">
        <v>16</v>
      </c>
      <c r="C111" s="108"/>
      <c r="D111" s="109">
        <f>SUM(D99:D107)</f>
        <v>475</v>
      </c>
      <c r="E111" s="109">
        <f>SUM(E99:E107)</f>
        <v>30</v>
      </c>
      <c r="F111" s="110"/>
      <c r="G111" s="111">
        <f>SUM(G99:G107)</f>
        <v>80</v>
      </c>
      <c r="H111" s="111">
        <f>H99+H100+H101+H102+H103+H106+H107</f>
        <v>336</v>
      </c>
      <c r="I111" s="104">
        <f>I99+I100+I101+I102+I103+I106+I107</f>
        <v>59</v>
      </c>
      <c r="J111" s="3"/>
    </row>
    <row r="112" spans="1:10" x14ac:dyDescent="0.2">
      <c r="A112" s="112"/>
      <c r="B112" s="113" t="s">
        <v>113</v>
      </c>
      <c r="C112" s="114"/>
      <c r="D112" s="115"/>
      <c r="E112" s="115"/>
      <c r="F112" s="115">
        <f>G112+H112+I112</f>
        <v>3189</v>
      </c>
      <c r="G112" s="115">
        <f>G15+G30+G50+G68+G92+G111</f>
        <v>565</v>
      </c>
      <c r="H112" s="115">
        <f>H15+H30+H50+H68+H92+H111</f>
        <v>2041</v>
      </c>
      <c r="I112" s="105">
        <f>I15+I30+I50+I68+I92+I111</f>
        <v>583</v>
      </c>
      <c r="J112" s="3"/>
    </row>
    <row r="113" spans="1:11" ht="13.5" thickBot="1" x14ac:dyDescent="0.25">
      <c r="A113" s="130" t="s">
        <v>17</v>
      </c>
      <c r="B113" s="130"/>
      <c r="C113" s="130"/>
      <c r="D113" s="130"/>
      <c r="E113" s="130"/>
      <c r="F113" s="130"/>
      <c r="G113" s="130"/>
      <c r="H113" s="130"/>
      <c r="I113" s="40"/>
      <c r="J113" s="6"/>
      <c r="K113" s="2"/>
    </row>
    <row r="114" spans="1:11" ht="32.25" thickBot="1" x14ac:dyDescent="0.25">
      <c r="A114" s="20"/>
      <c r="B114" s="20"/>
      <c r="C114" s="20"/>
      <c r="D114" s="64" t="s">
        <v>86</v>
      </c>
      <c r="E114" s="65" t="s">
        <v>87</v>
      </c>
      <c r="F114" s="20"/>
      <c r="G114" s="20"/>
      <c r="I114" s="20"/>
      <c r="J114" s="3"/>
    </row>
    <row r="115" spans="1:11" ht="13.5" thickBot="1" x14ac:dyDescent="0.25">
      <c r="A115" s="21"/>
      <c r="B115" s="20"/>
      <c r="C115" s="61" t="s">
        <v>93</v>
      </c>
      <c r="D115" s="62">
        <f>D94+D111</f>
        <v>1155</v>
      </c>
      <c r="E115" s="63">
        <f>SUM(E111,E94)</f>
        <v>60</v>
      </c>
      <c r="F115" s="22"/>
      <c r="G115" s="20"/>
      <c r="H115" s="20"/>
      <c r="I115" s="20"/>
      <c r="J115" s="3"/>
    </row>
    <row r="116" spans="1:1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8" spans="1:11" ht="13.5" thickBot="1" x14ac:dyDescent="0.25"/>
    <row r="119" spans="1:11" ht="21.75" customHeight="1" thickBot="1" x14ac:dyDescent="0.25">
      <c r="B119" s="20"/>
      <c r="C119" s="64" t="s">
        <v>86</v>
      </c>
      <c r="D119" s="138" t="s">
        <v>87</v>
      </c>
      <c r="E119" s="139"/>
      <c r="F119" s="140"/>
    </row>
    <row r="120" spans="1:11" s="2" customFormat="1" ht="21.75" customHeight="1" thickBot="1" x14ac:dyDescent="0.25">
      <c r="B120" s="87" t="s">
        <v>102</v>
      </c>
      <c r="C120" s="66">
        <f>D35+D73+D115</f>
        <v>3669</v>
      </c>
      <c r="D120" s="141">
        <f>SUM(E35,E73,E115)</f>
        <v>180</v>
      </c>
      <c r="E120" s="142"/>
      <c r="F120" s="143"/>
    </row>
  </sheetData>
  <mergeCells count="13">
    <mergeCell ref="D119:F119"/>
    <mergeCell ref="D120:F120"/>
    <mergeCell ref="B38:K38"/>
    <mergeCell ref="A53:H53"/>
    <mergeCell ref="A71:H71"/>
    <mergeCell ref="A95:H95"/>
    <mergeCell ref="A113:H113"/>
    <mergeCell ref="A16:H16"/>
    <mergeCell ref="A33:H33"/>
    <mergeCell ref="B4:B5"/>
    <mergeCell ref="A4:A5"/>
    <mergeCell ref="F4:F5"/>
    <mergeCell ref="E4:E5"/>
  </mergeCells>
  <phoneticPr fontId="1" type="noConversion"/>
  <pageMargins left="0.78740157480314965" right="0.78740157480314965" top="0.39370078740157483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całość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e.mardon</dc:creator>
  <cp:lastModifiedBy>malgorzataguz1</cp:lastModifiedBy>
  <cp:lastPrinted>2015-08-18T07:57:45Z</cp:lastPrinted>
  <dcterms:created xsi:type="dcterms:W3CDTF">2012-04-16T10:05:54Z</dcterms:created>
  <dcterms:modified xsi:type="dcterms:W3CDTF">2019-07-26T12:00:43Z</dcterms:modified>
</cp:coreProperties>
</file>