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1355" windowHeight="9210" activeTab="1"/>
  </bookViews>
  <sheets>
    <sheet name="I rok" sheetId="2" r:id="rId1"/>
    <sheet name="II rok" sheetId="3" r:id="rId2"/>
    <sheet name="III rok" sheetId="4" r:id="rId3"/>
  </sheets>
  <calcPr calcId="124519"/>
</workbook>
</file>

<file path=xl/calcChain.xml><?xml version="1.0" encoding="utf-8"?>
<calcChain xmlns="http://schemas.openxmlformats.org/spreadsheetml/2006/main">
  <c r="I52" i="3"/>
  <c r="H52"/>
  <c r="G52"/>
  <c r="I44"/>
  <c r="H44"/>
  <c r="G44"/>
  <c r="I21"/>
  <c r="H21"/>
  <c r="G21"/>
  <c r="I11"/>
  <c r="H11"/>
  <c r="G11"/>
  <c r="I42" i="2"/>
  <c r="H42"/>
  <c r="G42"/>
  <c r="E12" i="4" l="1"/>
  <c r="D36"/>
  <c r="D44" s="1"/>
  <c r="D48" s="1"/>
  <c r="D12"/>
  <c r="D22" s="1"/>
  <c r="D52" i="3"/>
  <c r="D21"/>
  <c r="I16" i="2"/>
  <c r="H16"/>
  <c r="G16"/>
  <c r="E16"/>
  <c r="D19"/>
  <c r="D16"/>
  <c r="E36" i="4" l="1"/>
  <c r="E44" s="1"/>
  <c r="E47" i="3"/>
  <c r="E44"/>
  <c r="E33"/>
  <c r="E21"/>
  <c r="E11"/>
  <c r="H63"/>
  <c r="D44"/>
  <c r="D47" s="1"/>
  <c r="D33"/>
  <c r="F42" i="2"/>
  <c r="I36"/>
  <c r="H36"/>
  <c r="E36"/>
  <c r="E39" s="1"/>
  <c r="E19"/>
  <c r="F52" i="3"/>
  <c r="D9"/>
  <c r="E43" i="2" l="1"/>
  <c r="E23" i="3"/>
  <c r="E42" i="2"/>
  <c r="F48" i="4"/>
  <c r="I36"/>
  <c r="I44" s="1"/>
  <c r="H36"/>
  <c r="H44" s="1"/>
  <c r="G36"/>
  <c r="G44" s="1"/>
  <c r="I12"/>
  <c r="I22" s="1"/>
  <c r="H12"/>
  <c r="H22" s="1"/>
  <c r="G12"/>
  <c r="G22" s="1"/>
  <c r="E22"/>
  <c r="F22"/>
  <c r="I48" l="1"/>
  <c r="H48"/>
  <c r="G48"/>
  <c r="D24"/>
  <c r="D49" s="1"/>
  <c r="E48"/>
  <c r="E24"/>
  <c r="E49" s="1"/>
  <c r="I33" i="3"/>
  <c r="H33"/>
  <c r="G33"/>
  <c r="G36" i="2" l="1"/>
  <c r="E53" i="3" l="1"/>
  <c r="E52"/>
  <c r="G19" i="2"/>
  <c r="D28" i="3"/>
  <c r="D29"/>
  <c r="D31"/>
  <c r="D30"/>
  <c r="D27"/>
  <c r="D20"/>
  <c r="D18"/>
  <c r="D19"/>
  <c r="D14"/>
  <c r="D16"/>
  <c r="D15"/>
  <c r="D10"/>
  <c r="D8"/>
  <c r="D7"/>
  <c r="D6"/>
  <c r="D5"/>
  <c r="D4"/>
  <c r="D34" i="2"/>
  <c r="D33"/>
  <c r="D32"/>
  <c r="D31"/>
  <c r="D30"/>
  <c r="D29"/>
  <c r="D28"/>
  <c r="D27"/>
  <c r="D26"/>
  <c r="D25"/>
  <c r="D24"/>
  <c r="D23"/>
  <c r="D15"/>
  <c r="D14"/>
  <c r="D13"/>
  <c r="D12"/>
  <c r="D11"/>
  <c r="D10"/>
  <c r="D9"/>
  <c r="D8"/>
  <c r="D7"/>
  <c r="D6"/>
  <c r="D5"/>
  <c r="D4"/>
  <c r="D36" l="1"/>
  <c r="D39" s="1"/>
  <c r="D11" i="3"/>
  <c r="D23" s="1"/>
  <c r="D53" s="1"/>
  <c r="D43" i="2" l="1"/>
  <c r="D42"/>
</calcChain>
</file>

<file path=xl/sharedStrings.xml><?xml version="1.0" encoding="utf-8"?>
<sst xmlns="http://schemas.openxmlformats.org/spreadsheetml/2006/main" count="488" uniqueCount="178">
  <si>
    <t xml:space="preserve">I ROK / I SEMESTR </t>
  </si>
  <si>
    <t xml:space="preserve">Lp. </t>
  </si>
  <si>
    <t xml:space="preserve">Nazwa przedmiotu </t>
  </si>
  <si>
    <t xml:space="preserve">ECTS </t>
  </si>
  <si>
    <t xml:space="preserve">1.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</si>
  <si>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</si>
  <si>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</si>
  <si>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</si>
  <si>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</si>
  <si>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</si>
  <si>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Biofizyka </t>
  </si>
  <si>
    <t xml:space="preserve">E - egzamin , ZO - zaliczenie z oceną, Z - zaliczenie </t>
  </si>
  <si>
    <t xml:space="preserve">I ROK / II SEMESTR </t>
  </si>
  <si>
    <t xml:space="preserve">II ROK / III SEMESTR </t>
  </si>
  <si>
    <t xml:space="preserve">II ROK / IV SEMESTR </t>
  </si>
  <si>
    <t xml:space="preserve">III ROK / V SEMESTR </t>
  </si>
  <si>
    <t xml:space="preserve">III ROK / VI SEMESTR </t>
  </si>
  <si>
    <t>10.</t>
  </si>
  <si>
    <t>E</t>
  </si>
  <si>
    <t>ZO</t>
  </si>
  <si>
    <t>Z</t>
  </si>
  <si>
    <t>Jednostka organizacyjna</t>
  </si>
  <si>
    <t>Katedra i Zakład Biofizyki</t>
  </si>
  <si>
    <t>Zakład Protetyki Stomatologicznej</t>
  </si>
  <si>
    <t>Propedeutyka ortodoncji</t>
  </si>
  <si>
    <t>Katedra i Zakład Ortopedii Szczękowej</t>
  </si>
  <si>
    <t>Katedra i Zakład Zdrowia Publicznego</t>
  </si>
  <si>
    <t>Studium Wychowania Fizycznego i Sportu</t>
  </si>
  <si>
    <t>Katedra i Zakład Chirurgii Stomatologicznej</t>
  </si>
  <si>
    <t>Socjologia z etyką</t>
  </si>
  <si>
    <t>Studium Praktycznej Nauki Języków Obcych</t>
  </si>
  <si>
    <t>Epidemiologia</t>
  </si>
  <si>
    <t>Ochrona środowiska</t>
  </si>
  <si>
    <t>Katedra i Zakład Higieny</t>
  </si>
  <si>
    <t>Prawo pracy</t>
  </si>
  <si>
    <t>Organizacja i zarządzanie w ochronie zdrowia</t>
  </si>
  <si>
    <t>5.</t>
  </si>
  <si>
    <t>8.</t>
  </si>
  <si>
    <t>6.</t>
  </si>
  <si>
    <t>9.</t>
  </si>
  <si>
    <t>Katedra Anatomii Człowieka</t>
  </si>
  <si>
    <t>Katedra i Zakład Epidemiologii i Metodologii Badań Klinicznych</t>
  </si>
  <si>
    <t>-</t>
  </si>
  <si>
    <t>2.</t>
  </si>
  <si>
    <t>3.</t>
  </si>
  <si>
    <t>4.</t>
  </si>
  <si>
    <t>1.</t>
  </si>
  <si>
    <t>7.</t>
  </si>
  <si>
    <t>Egzamin dyplomowy licencjacki</t>
  </si>
  <si>
    <t>KIERUNEK HIGIENA STOMATOLOGICZNA</t>
  </si>
  <si>
    <t>Pielęgniarstwo i opieka nad pacjentem niepełnosprawnym</t>
  </si>
  <si>
    <t>Zakład Rehabilitacji i Fizjoterapii</t>
  </si>
  <si>
    <t>20/20</t>
  </si>
  <si>
    <t>Anatomia – nauka o człowieku</t>
  </si>
  <si>
    <t>Biologia z elementami genetyki i immunologii</t>
  </si>
  <si>
    <t>Zakład Genetyki Klinicznej</t>
  </si>
  <si>
    <t>Higiena – stomatologia społeczna</t>
  </si>
  <si>
    <t>Biochemia z elementami chemii</t>
  </si>
  <si>
    <t>Katedra i Zakład Chemii Medycznej</t>
  </si>
  <si>
    <t>Mikrobiologia ogólna i jamy ustnej</t>
  </si>
  <si>
    <t>Anatomia, fizjologia i patologia narządu żucia</t>
  </si>
  <si>
    <t>Zakład Zaburzeń Czynnościowych Narządu Żucia</t>
  </si>
  <si>
    <t>Organizacja, bezpieczeństwo i higiena pracy oraz wyposażenie w gabinecie stomatologicznym</t>
  </si>
  <si>
    <t>Katedra i Zakład Stomatologii Zachowawczej z Endodoncją</t>
  </si>
  <si>
    <t>Ekonomika i finansowanie w ochronie zdrowia</t>
  </si>
  <si>
    <t>Technologia informacyjna i przysposobienie biblioteczne</t>
  </si>
  <si>
    <t>20/15</t>
  </si>
  <si>
    <t>Historia stomatologii i higieny stomatologicznej</t>
  </si>
  <si>
    <t>Histologia z embriologią</t>
  </si>
  <si>
    <t>Fizjologia z elementami patofizjologii</t>
  </si>
  <si>
    <t>Katedra i Zakład Fizjologii Człowieka</t>
  </si>
  <si>
    <t>Podstawy chorób wewnętrznych</t>
  </si>
  <si>
    <t>Katedra i Klinika Chorób Wewnętrznych</t>
  </si>
  <si>
    <t>Propedeutyka chorób przyzębia</t>
  </si>
  <si>
    <t>Katedra i Zakład Periodontologii</t>
  </si>
  <si>
    <t>Propedeutyka stomatologii dziecięcej</t>
  </si>
  <si>
    <t>Propedeutyka stomatologii zachowawczej</t>
  </si>
  <si>
    <t>Propedeutyka chirurgii stomatologicznej</t>
  </si>
  <si>
    <t>Propedeutyka protetyki stomatologicznej</t>
  </si>
  <si>
    <t xml:space="preserve">Język obcy </t>
  </si>
  <si>
    <t xml:space="preserve">Wychowanie fizyczne </t>
  </si>
  <si>
    <t>Praktyki zawodowe wakacyjne</t>
  </si>
  <si>
    <t xml:space="preserve">11. </t>
  </si>
  <si>
    <t xml:space="preserve">12. </t>
  </si>
  <si>
    <t xml:space="preserve">13. </t>
  </si>
  <si>
    <t>20/5</t>
  </si>
  <si>
    <t>Materiałoznawstwo stomatologiczne</t>
  </si>
  <si>
    <t>Radiologia ogólna i stomatologiczna - podstawy</t>
  </si>
  <si>
    <t>Kwalifikowana pomoc medyczna</t>
  </si>
  <si>
    <t xml:space="preserve">Przedkliniczna stomatologia zachowawcza i endodoncja </t>
  </si>
  <si>
    <t>Metodologia badań naukowych i ochrona własności intelektualnej</t>
  </si>
  <si>
    <t>Język obcy</t>
  </si>
  <si>
    <t>Praktyki zawodowe semestralne</t>
  </si>
  <si>
    <t>Opieka stomatologiczna nad dziećmi i młodzieżą</t>
  </si>
  <si>
    <t>Podstawy stomatologii dziecięcej</t>
  </si>
  <si>
    <t>Podstawy chorób błon śluzowych i profilaktyka onkologiczna</t>
  </si>
  <si>
    <t>Profilaktyka stomatologiczna dzieci i młodzieży</t>
  </si>
  <si>
    <t>Zakład Medycyny Jamy Ustnej</t>
  </si>
  <si>
    <t>Opieka stomatologiczna nad osobami dorosłymi i w wieku podeszłym</t>
  </si>
  <si>
    <t>Podstawy chorób przyzębia</t>
  </si>
  <si>
    <t>Podstawy chirurgii stomatologicznej i szczękowo-twarzowej</t>
  </si>
  <si>
    <t>Profilaktyka stomatologiczna osób dorosłych</t>
  </si>
  <si>
    <t xml:space="preserve">Farmakologia ogólna i stomatologiczna </t>
  </si>
  <si>
    <t>Katedra i Zakład Farmakologii Doświadczalnej i Klinicznej</t>
  </si>
  <si>
    <t>Podstawy zdrowia publicznego</t>
  </si>
  <si>
    <t>Profilaktyka zakażeń w gabinecie stomatologicznym</t>
  </si>
  <si>
    <t>Podstawy ortodoncji</t>
  </si>
  <si>
    <t>Promocja zdrowia i edukacja stomatologiczna dzieci i młodzieży</t>
  </si>
  <si>
    <t xml:space="preserve">20/5
</t>
  </si>
  <si>
    <t>20</t>
  </si>
  <si>
    <t>Podstawy stomatologii zachowawczej z endodoncją</t>
  </si>
  <si>
    <t>Podstawy protetyki stomatologicznej</t>
  </si>
  <si>
    <t>Promocja zdrowia i edukacja stomatologiczna osób dorosłych i w podeszłym wieku</t>
  </si>
  <si>
    <t>5</t>
  </si>
  <si>
    <t>Patologia jamy ustnej</t>
  </si>
  <si>
    <t>Propedeutyka chirurgii ogólnej</t>
  </si>
  <si>
    <t>Dermatologia z wenerologią</t>
  </si>
  <si>
    <t>Katedra i Klinika Dermatologii, Wenerologii i Dermatologii Dziecięcej</t>
  </si>
  <si>
    <t>Elementy biostatystyki</t>
  </si>
  <si>
    <t>Komunikacja interpersonalna</t>
  </si>
  <si>
    <t>Elementy profesjonalizmu</t>
  </si>
  <si>
    <t>Zakład Psychologii Stosowanej</t>
  </si>
  <si>
    <t>Język obcy dodatkowy do wyboru (niemiecki, rosyjski, włoski, hiszpański, łaciński)</t>
  </si>
  <si>
    <t>Psychologia dorosłych</t>
  </si>
  <si>
    <t>Psychologia dzieci</t>
  </si>
  <si>
    <t>Zakład Zintegrowanej Stomatologii Wieku Rozwojowego</t>
  </si>
  <si>
    <t>Podstawy gerostomatologii</t>
  </si>
  <si>
    <t xml:space="preserve">Choroby zakaźne </t>
  </si>
  <si>
    <t xml:space="preserve">Ergonomia w gabinecie stomatologicznym </t>
  </si>
  <si>
    <t>Podstawy żywienia człowieka</t>
  </si>
  <si>
    <t xml:space="preserve">Katedra i Klinika Chorób Zakaźnych </t>
  </si>
  <si>
    <t>Zakład Socjologii Medycyny</t>
  </si>
  <si>
    <t>Pracownia Filozofii Medycyny</t>
  </si>
  <si>
    <t xml:space="preserve">Liczba godzin ogółem </t>
  </si>
  <si>
    <t xml:space="preserve">Forma zaliczenia przedmiotu </t>
  </si>
  <si>
    <t>Liczba godzin wykłady</t>
  </si>
  <si>
    <t>Liczba godzin ćwiczenia</t>
  </si>
  <si>
    <t>Liczba godzin seminaria</t>
  </si>
  <si>
    <t>liczbność grupy</t>
  </si>
  <si>
    <t>14.</t>
  </si>
  <si>
    <t>Moduł do wyboru</t>
  </si>
  <si>
    <t>I</t>
  </si>
  <si>
    <t>II</t>
  </si>
  <si>
    <t>Liczba godzin</t>
  </si>
  <si>
    <t>Liczba ECTS</t>
  </si>
  <si>
    <t>Liczba godzin praktyki</t>
  </si>
  <si>
    <t xml:space="preserve">OGÓŁEM I ROK: </t>
  </si>
  <si>
    <t>OGÓŁEM I ROK z praktykami</t>
  </si>
  <si>
    <t xml:space="preserve">OGÓŁEM II ROK: </t>
  </si>
  <si>
    <t>OGÓŁEM II ROK z praktykami</t>
  </si>
  <si>
    <t>11.</t>
  </si>
  <si>
    <t>12.</t>
  </si>
  <si>
    <t xml:space="preserve">OGÓŁEM III ROK: </t>
  </si>
  <si>
    <t>OGÓŁEM III ROK z praktykami</t>
  </si>
  <si>
    <t>Zakład Informatyki i Statystyki Medycznej z Pracownią Zdalnego Nauczania</t>
  </si>
  <si>
    <t>Zakład Rentgenodiagnostyki StomatologicznejTwarzowej</t>
  </si>
  <si>
    <t>Klinika Traumatologii i Medycyny Ratunkowej</t>
  </si>
  <si>
    <t>PLAN STUDIÓW 2020 - 2023</t>
  </si>
  <si>
    <t>20/10</t>
  </si>
  <si>
    <t>BHP</t>
  </si>
  <si>
    <t>13.</t>
  </si>
  <si>
    <t>15.</t>
  </si>
  <si>
    <t>Katedra i Zakład Histologii i Embriologii i Cytofizjologii</t>
  </si>
  <si>
    <t>Zakład Wirusologii z Laboratorium SARS</t>
  </si>
  <si>
    <t>Pracownia Historii Nauk Medycznych i Farmaceutycznych</t>
  </si>
  <si>
    <t>Zakład Inforamtyki i Statystyki Medycznej z Pracownią Zdalnego Nauczania</t>
  </si>
  <si>
    <t>Zakład Psychologii Klinicznej</t>
  </si>
  <si>
    <t>Suma bez modułów</t>
  </si>
  <si>
    <t>Suma bez praktyk</t>
  </si>
  <si>
    <t>Suma z praktykami</t>
  </si>
  <si>
    <t>Suma  z praktykami</t>
  </si>
  <si>
    <t>Suma</t>
  </si>
  <si>
    <t xml:space="preserve">Cały tok studiów: </t>
  </si>
  <si>
    <t>liczba godzin wykładów</t>
  </si>
  <si>
    <t>liczba godzin ćwiczeń</t>
  </si>
  <si>
    <t>liczba godzin seminariów</t>
  </si>
  <si>
    <t>liczba godzin praktyk</t>
  </si>
  <si>
    <t>2 688 godzin, 180 ECTS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</si>
</sst>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0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i/>
      <sz val="12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28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8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49" fontId="5" fillId="0" borderId="42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5" fillId="2" borderId="13" xfId="0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5" fillId="0" borderId="34" xfId="0" applyFont="1" applyBorder="1" applyAlignment="1">
      <alignment vertical="center"/>
    </xf>
    <xf numFmtId="0" fontId="3" fillId="0" borderId="34" xfId="0" applyFont="1" applyBorder="1" applyAlignment="1">
      <alignment horizontal="left" vertical="center"/>
    </xf>
    <xf numFmtId="0" fontId="6" fillId="0" borderId="34" xfId="0" applyFont="1" applyBorder="1" applyAlignment="1">
      <alignment vertical="center"/>
    </xf>
    <xf numFmtId="0" fontId="5" fillId="0" borderId="4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5" fillId="2" borderId="13" xfId="0" applyFont="1" applyFill="1" applyBorder="1"/>
    <xf numFmtId="0" fontId="4" fillId="2" borderId="14" xfId="0" applyFont="1" applyFill="1" applyBorder="1" applyAlignment="1">
      <alignment wrapText="1"/>
    </xf>
    <xf numFmtId="49" fontId="5" fillId="0" borderId="4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5" fillId="0" borderId="4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2" borderId="11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4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2" fillId="0" borderId="0" xfId="0" applyFont="1" applyFill="1" applyAlignment="1"/>
    <xf numFmtId="0" fontId="4" fillId="0" borderId="0" xfId="0" applyFont="1" applyFill="1" applyBorder="1" applyAlignment="1">
      <alignment vertical="center"/>
    </xf>
    <xf numFmtId="0" fontId="5" fillId="2" borderId="53" xfId="0" applyFont="1" applyFill="1" applyBorder="1" applyAlignment="1">
      <alignment vertical="center"/>
    </xf>
    <xf numFmtId="0" fontId="4" fillId="2" borderId="34" xfId="0" applyFont="1" applyFill="1" applyBorder="1" applyAlignment="1">
      <alignment horizontal="left" vertical="center" wrapText="1"/>
    </xf>
    <xf numFmtId="0" fontId="4" fillId="2" borderId="51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7" xfId="0" applyFont="1" applyFill="1" applyBorder="1" applyAlignment="1">
      <alignment horizontal="left" vertical="center" wrapText="1"/>
    </xf>
    <xf numFmtId="0" fontId="2" fillId="0" borderId="0" xfId="0" applyFont="1" applyBorder="1"/>
    <xf numFmtId="49" fontId="5" fillId="0" borderId="50" xfId="0" applyNumberFormat="1" applyFont="1" applyFill="1" applyBorder="1" applyAlignment="1">
      <alignment horizontal="center" vertical="center"/>
    </xf>
    <xf numFmtId="49" fontId="5" fillId="0" borderId="41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5" fillId="0" borderId="4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49" fontId="5" fillId="0" borderId="42" xfId="0" applyNumberFormat="1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AC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topLeftCell="A21" workbookViewId="0">
      <selection activeCell="J42" sqref="J42"/>
    </sheetView>
  </sheetViews>
  <sheetFormatPr defaultRowHeight="12.75"/>
  <cols>
    <col min="1" max="1" width="4.28515625" style="4" customWidth="1"/>
    <col min="2" max="2" width="33" style="4" customWidth="1"/>
    <col min="3" max="3" width="30.42578125" style="4" customWidth="1"/>
    <col min="4" max="4" width="7.7109375" style="4" customWidth="1"/>
    <col min="5" max="5" width="5.42578125" style="4" customWidth="1"/>
    <col min="6" max="6" width="9.5703125" style="4" customWidth="1"/>
    <col min="7" max="10" width="8.28515625" style="4" customWidth="1"/>
    <col min="11" max="16384" width="9.140625" style="4"/>
  </cols>
  <sheetData>
    <row r="1" spans="1:10" s="17" customFormat="1" ht="15" customHeight="1">
      <c r="B1" s="177" t="s">
        <v>157</v>
      </c>
      <c r="C1" s="178" t="s">
        <v>49</v>
      </c>
      <c r="D1" s="18"/>
      <c r="E1" s="18"/>
      <c r="F1" s="18"/>
      <c r="G1" s="18"/>
      <c r="H1" s="18"/>
      <c r="I1" s="18"/>
      <c r="J1" s="28"/>
    </row>
    <row r="2" spans="1:10" s="20" customFormat="1" ht="18" customHeight="1" thickBot="1">
      <c r="B2" s="49" t="s">
        <v>0</v>
      </c>
      <c r="C2" s="19"/>
      <c r="D2" s="19"/>
      <c r="E2" s="19"/>
      <c r="F2" s="19"/>
      <c r="G2" s="19"/>
      <c r="H2" s="19"/>
      <c r="I2" s="19"/>
      <c r="J2" s="19"/>
    </row>
    <row r="3" spans="1:10" ht="34.5" customHeight="1" thickBot="1">
      <c r="A3" s="56" t="s">
        <v>1</v>
      </c>
      <c r="B3" s="57" t="s">
        <v>2</v>
      </c>
      <c r="C3" s="57" t="s">
        <v>21</v>
      </c>
      <c r="D3" s="58" t="s">
        <v>133</v>
      </c>
      <c r="E3" s="58" t="s">
        <v>3</v>
      </c>
      <c r="F3" s="58" t="s">
        <v>134</v>
      </c>
      <c r="G3" s="58" t="s">
        <v>135</v>
      </c>
      <c r="H3" s="58" t="s">
        <v>136</v>
      </c>
      <c r="I3" s="59" t="s">
        <v>137</v>
      </c>
      <c r="J3" s="60" t="s">
        <v>138</v>
      </c>
    </row>
    <row r="4" spans="1:10" ht="15" customHeight="1">
      <c r="A4" s="144" t="s">
        <v>4</v>
      </c>
      <c r="B4" s="45" t="s">
        <v>53</v>
      </c>
      <c r="C4" s="45" t="s">
        <v>40</v>
      </c>
      <c r="D4" s="118">
        <f t="shared" ref="D4:D15" si="0">SUM(G4:I4)</f>
        <v>40</v>
      </c>
      <c r="E4" s="46">
        <v>3</v>
      </c>
      <c r="F4" s="46" t="s">
        <v>19</v>
      </c>
      <c r="G4" s="47">
        <v>10</v>
      </c>
      <c r="H4" s="47">
        <v>30</v>
      </c>
      <c r="I4" s="34">
        <v>0</v>
      </c>
      <c r="J4" s="64">
        <v>20</v>
      </c>
    </row>
    <row r="5" spans="1:10" s="126" customFormat="1" ht="21">
      <c r="A5" s="61" t="s">
        <v>43</v>
      </c>
      <c r="B5" s="11" t="s">
        <v>60</v>
      </c>
      <c r="C5" s="11" t="s">
        <v>61</v>
      </c>
      <c r="D5" s="89">
        <f t="shared" si="0"/>
        <v>30</v>
      </c>
      <c r="E5" s="12">
        <v>2</v>
      </c>
      <c r="F5" s="12" t="s">
        <v>19</v>
      </c>
      <c r="G5" s="13">
        <v>0</v>
      </c>
      <c r="H5" s="13">
        <v>20</v>
      </c>
      <c r="I5" s="25">
        <v>10</v>
      </c>
      <c r="J5" s="66" t="s">
        <v>52</v>
      </c>
    </row>
    <row r="6" spans="1:10" ht="15" customHeight="1">
      <c r="A6" s="61" t="s">
        <v>44</v>
      </c>
      <c r="B6" s="6" t="s">
        <v>57</v>
      </c>
      <c r="C6" s="6" t="s">
        <v>58</v>
      </c>
      <c r="D6" s="87">
        <f t="shared" si="0"/>
        <v>20</v>
      </c>
      <c r="E6" s="7">
        <v>2</v>
      </c>
      <c r="F6" s="7" t="s">
        <v>19</v>
      </c>
      <c r="G6" s="8">
        <v>5</v>
      </c>
      <c r="H6" s="8">
        <v>15</v>
      </c>
      <c r="I6" s="24">
        <v>0</v>
      </c>
      <c r="J6" s="65">
        <v>10</v>
      </c>
    </row>
    <row r="7" spans="1:10" ht="15" customHeight="1">
      <c r="A7" s="61" t="s">
        <v>45</v>
      </c>
      <c r="B7" s="6" t="s">
        <v>10</v>
      </c>
      <c r="C7" s="6" t="s">
        <v>22</v>
      </c>
      <c r="D7" s="87">
        <f t="shared" si="0"/>
        <v>15</v>
      </c>
      <c r="E7" s="7">
        <v>1</v>
      </c>
      <c r="F7" s="7" t="s">
        <v>19</v>
      </c>
      <c r="G7" s="8">
        <v>5</v>
      </c>
      <c r="H7" s="8">
        <v>10</v>
      </c>
      <c r="I7" s="24">
        <v>0</v>
      </c>
      <c r="J7" s="65">
        <v>10</v>
      </c>
    </row>
    <row r="8" spans="1:10" ht="15" customHeight="1">
      <c r="A8" s="61" t="s">
        <v>36</v>
      </c>
      <c r="B8" s="6" t="s">
        <v>54</v>
      </c>
      <c r="C8" s="6" t="s">
        <v>55</v>
      </c>
      <c r="D8" s="87">
        <f t="shared" si="0"/>
        <v>30</v>
      </c>
      <c r="E8" s="12">
        <v>3</v>
      </c>
      <c r="F8" s="12" t="s">
        <v>19</v>
      </c>
      <c r="G8" s="8">
        <v>10</v>
      </c>
      <c r="H8" s="8">
        <v>20</v>
      </c>
      <c r="I8" s="24">
        <v>0</v>
      </c>
      <c r="J8" s="66">
        <v>20</v>
      </c>
    </row>
    <row r="9" spans="1:10" ht="15" customHeight="1">
      <c r="A9" s="61" t="s">
        <v>5</v>
      </c>
      <c r="B9" s="6" t="s">
        <v>64</v>
      </c>
      <c r="C9" s="6" t="s">
        <v>26</v>
      </c>
      <c r="D9" s="87">
        <f t="shared" si="0"/>
        <v>15</v>
      </c>
      <c r="E9" s="7">
        <v>1</v>
      </c>
      <c r="F9" s="7" t="s">
        <v>19</v>
      </c>
      <c r="G9" s="8">
        <v>0</v>
      </c>
      <c r="H9" s="8">
        <v>0</v>
      </c>
      <c r="I9" s="24">
        <v>15</v>
      </c>
      <c r="J9" s="65">
        <v>20</v>
      </c>
    </row>
    <row r="10" spans="1:10" ht="15" customHeight="1">
      <c r="A10" s="61" t="s">
        <v>6</v>
      </c>
      <c r="B10" s="6" t="s">
        <v>56</v>
      </c>
      <c r="C10" s="6" t="s">
        <v>33</v>
      </c>
      <c r="D10" s="87">
        <f t="shared" si="0"/>
        <v>30</v>
      </c>
      <c r="E10" s="7">
        <v>2</v>
      </c>
      <c r="F10" s="7" t="s">
        <v>19</v>
      </c>
      <c r="G10" s="8">
        <v>10</v>
      </c>
      <c r="H10" s="8">
        <v>0</v>
      </c>
      <c r="I10" s="24">
        <v>20</v>
      </c>
      <c r="J10" s="65">
        <v>20</v>
      </c>
    </row>
    <row r="11" spans="1:10" ht="21">
      <c r="A11" s="61" t="s">
        <v>7</v>
      </c>
      <c r="B11" s="11" t="s">
        <v>67</v>
      </c>
      <c r="C11" s="11" t="s">
        <v>164</v>
      </c>
      <c r="D11" s="89">
        <f t="shared" si="0"/>
        <v>10</v>
      </c>
      <c r="E11" s="89">
        <v>1</v>
      </c>
      <c r="F11" s="89" t="s">
        <v>19</v>
      </c>
      <c r="G11" s="51">
        <v>0</v>
      </c>
      <c r="H11" s="51">
        <v>0</v>
      </c>
      <c r="I11" s="62">
        <v>10</v>
      </c>
      <c r="J11" s="65">
        <v>20</v>
      </c>
    </row>
    <row r="12" spans="1:10" ht="15" customHeight="1">
      <c r="A12" s="61" t="s">
        <v>8</v>
      </c>
      <c r="B12" s="6" t="s">
        <v>59</v>
      </c>
      <c r="C12" s="11" t="s">
        <v>163</v>
      </c>
      <c r="D12" s="87">
        <f t="shared" si="0"/>
        <v>35</v>
      </c>
      <c r="E12" s="7">
        <v>3</v>
      </c>
      <c r="F12" s="7" t="s">
        <v>19</v>
      </c>
      <c r="G12" s="8">
        <v>5</v>
      </c>
      <c r="H12" s="13">
        <v>20</v>
      </c>
      <c r="I12" s="24">
        <v>10</v>
      </c>
      <c r="J12" s="135" t="s">
        <v>158</v>
      </c>
    </row>
    <row r="13" spans="1:10" ht="21" customHeight="1">
      <c r="A13" s="61" t="s">
        <v>9</v>
      </c>
      <c r="B13" s="6" t="s">
        <v>62</v>
      </c>
      <c r="C13" s="6" t="s">
        <v>97</v>
      </c>
      <c r="D13" s="87">
        <f t="shared" si="0"/>
        <v>30</v>
      </c>
      <c r="E13" s="7">
        <v>2</v>
      </c>
      <c r="F13" s="7" t="s">
        <v>19</v>
      </c>
      <c r="G13" s="8">
        <v>0</v>
      </c>
      <c r="H13" s="8">
        <v>0</v>
      </c>
      <c r="I13" s="24">
        <v>30</v>
      </c>
      <c r="J13" s="65" t="s">
        <v>52</v>
      </c>
    </row>
    <row r="14" spans="1:10" s="20" customFormat="1" ht="21" customHeight="1">
      <c r="A14" s="61" t="s">
        <v>82</v>
      </c>
      <c r="B14" s="6" t="s">
        <v>50</v>
      </c>
      <c r="C14" s="6" t="s">
        <v>51</v>
      </c>
      <c r="D14" s="87">
        <f t="shared" si="0"/>
        <v>40</v>
      </c>
      <c r="E14" s="7">
        <v>3</v>
      </c>
      <c r="F14" s="7" t="s">
        <v>18</v>
      </c>
      <c r="G14" s="8">
        <v>5</v>
      </c>
      <c r="H14" s="8">
        <v>25</v>
      </c>
      <c r="I14" s="24">
        <v>10</v>
      </c>
      <c r="J14" s="65" t="s">
        <v>52</v>
      </c>
    </row>
    <row r="15" spans="1:10" ht="21.75" thickBot="1">
      <c r="A15" s="61" t="s">
        <v>83</v>
      </c>
      <c r="B15" s="48" t="s">
        <v>65</v>
      </c>
      <c r="C15" s="48" t="s">
        <v>165</v>
      </c>
      <c r="D15" s="119">
        <f t="shared" si="0"/>
        <v>25</v>
      </c>
      <c r="E15" s="119">
        <v>1</v>
      </c>
      <c r="F15" s="119" t="s">
        <v>19</v>
      </c>
      <c r="G15" s="52">
        <v>5</v>
      </c>
      <c r="H15" s="52">
        <v>5</v>
      </c>
      <c r="I15" s="63">
        <v>15</v>
      </c>
      <c r="J15" s="67" t="s">
        <v>66</v>
      </c>
    </row>
    <row r="16" spans="1:10" s="50" customFormat="1" ht="15" customHeight="1" thickBot="1">
      <c r="A16" s="72"/>
      <c r="B16" s="73" t="s">
        <v>168</v>
      </c>
      <c r="C16" s="74"/>
      <c r="D16" s="57">
        <f>SUM(D4:D15)</f>
        <v>320</v>
      </c>
      <c r="E16" s="57">
        <f>SUM(E4:E15)</f>
        <v>24</v>
      </c>
      <c r="F16" s="57"/>
      <c r="G16" s="57">
        <f>SUM(G4:G15)</f>
        <v>55</v>
      </c>
      <c r="H16" s="57">
        <f>SUM(H4:H15)</f>
        <v>145</v>
      </c>
      <c r="I16" s="75">
        <f>SUM(I4:I15)</f>
        <v>120</v>
      </c>
      <c r="J16" s="75"/>
    </row>
    <row r="17" spans="1:10" s="149" customFormat="1" ht="15" customHeight="1">
      <c r="A17" s="144" t="s">
        <v>160</v>
      </c>
      <c r="B17" s="163" t="s">
        <v>159</v>
      </c>
      <c r="C17" s="145"/>
      <c r="D17" s="156">
        <v>4</v>
      </c>
      <c r="E17" s="156"/>
      <c r="F17" s="156"/>
      <c r="G17" s="157">
        <v>4</v>
      </c>
      <c r="H17" s="156"/>
      <c r="I17" s="160"/>
      <c r="J17" s="162"/>
    </row>
    <row r="18" spans="1:10" s="149" customFormat="1" ht="15" customHeight="1" thickBot="1">
      <c r="A18" s="158" t="s">
        <v>139</v>
      </c>
      <c r="B18" s="164" t="s">
        <v>92</v>
      </c>
      <c r="C18" s="48"/>
      <c r="D18" s="159">
        <v>100</v>
      </c>
      <c r="E18" s="159">
        <v>4</v>
      </c>
      <c r="F18" s="159"/>
      <c r="G18" s="159"/>
      <c r="H18" s="159"/>
      <c r="I18" s="161"/>
      <c r="J18" s="120"/>
    </row>
    <row r="19" spans="1:10" ht="15" customHeight="1" thickBot="1">
      <c r="A19" s="151"/>
      <c r="B19" s="152" t="s">
        <v>169</v>
      </c>
      <c r="C19" s="153"/>
      <c r="D19" s="154">
        <f>SUM(D16:D18)</f>
        <v>424</v>
      </c>
      <c r="E19" s="154">
        <f>SUM(E16:E18)</f>
        <v>28</v>
      </c>
      <c r="F19" s="153"/>
      <c r="G19" s="76">
        <f>SUM(G16:G18)</f>
        <v>59</v>
      </c>
      <c r="H19" s="76"/>
      <c r="I19" s="155"/>
      <c r="J19" s="120"/>
    </row>
    <row r="20" spans="1:10" s="78" customFormat="1">
      <c r="A20" s="53"/>
      <c r="B20" s="150"/>
      <c r="C20" s="170"/>
      <c r="D20" s="35"/>
      <c r="E20" s="35"/>
      <c r="F20" s="35"/>
      <c r="G20" s="35"/>
      <c r="H20" s="35"/>
      <c r="I20" s="35"/>
      <c r="J20" s="77"/>
    </row>
    <row r="21" spans="1:10" s="20" customFormat="1" ht="18" customHeight="1" thickBot="1">
      <c r="A21" s="83"/>
      <c r="B21" s="84" t="s">
        <v>12</v>
      </c>
      <c r="C21" s="85"/>
      <c r="D21" s="85"/>
      <c r="E21" s="85"/>
      <c r="F21" s="85"/>
      <c r="G21" s="85"/>
      <c r="H21" s="85"/>
      <c r="I21" s="85"/>
      <c r="J21" s="19"/>
    </row>
    <row r="22" spans="1:10" ht="34.5" customHeight="1" thickBot="1">
      <c r="A22" s="56" t="s">
        <v>1</v>
      </c>
      <c r="B22" s="57" t="s">
        <v>2</v>
      </c>
      <c r="C22" s="57" t="s">
        <v>21</v>
      </c>
      <c r="D22" s="58" t="s">
        <v>133</v>
      </c>
      <c r="E22" s="58" t="s">
        <v>3</v>
      </c>
      <c r="F22" s="58" t="s">
        <v>134</v>
      </c>
      <c r="G22" s="58" t="s">
        <v>135</v>
      </c>
      <c r="H22" s="58" t="s">
        <v>136</v>
      </c>
      <c r="I22" s="59" t="s">
        <v>137</v>
      </c>
      <c r="J22" s="60" t="s">
        <v>138</v>
      </c>
    </row>
    <row r="23" spans="1:10" ht="15" customHeight="1">
      <c r="A23" s="144" t="s">
        <v>4</v>
      </c>
      <c r="B23" s="6" t="s">
        <v>69</v>
      </c>
      <c r="C23" s="6" t="s">
        <v>70</v>
      </c>
      <c r="D23" s="87">
        <f t="shared" ref="D23:D29" si="1">SUM(G23:I23)</f>
        <v>20</v>
      </c>
      <c r="E23" s="7">
        <v>2</v>
      </c>
      <c r="F23" s="7" t="s">
        <v>19</v>
      </c>
      <c r="G23" s="8">
        <v>5</v>
      </c>
      <c r="H23" s="8">
        <v>15</v>
      </c>
      <c r="I23" s="24">
        <v>0</v>
      </c>
      <c r="J23" s="65">
        <v>20</v>
      </c>
    </row>
    <row r="24" spans="1:10" ht="21">
      <c r="A24" s="61" t="s">
        <v>43</v>
      </c>
      <c r="B24" s="172" t="s">
        <v>68</v>
      </c>
      <c r="C24" s="172" t="s">
        <v>162</v>
      </c>
      <c r="D24" s="88">
        <f t="shared" si="1"/>
        <v>20</v>
      </c>
      <c r="E24" s="37">
        <v>2</v>
      </c>
      <c r="F24" s="37" t="s">
        <v>19</v>
      </c>
      <c r="G24" s="176">
        <v>5</v>
      </c>
      <c r="H24" s="176">
        <v>15</v>
      </c>
      <c r="I24" s="23">
        <v>0</v>
      </c>
      <c r="J24" s="86">
        <v>20</v>
      </c>
    </row>
    <row r="25" spans="1:10" ht="15" customHeight="1">
      <c r="A25" s="61" t="s">
        <v>44</v>
      </c>
      <c r="B25" s="6" t="s">
        <v>79</v>
      </c>
      <c r="C25" s="6" t="s">
        <v>30</v>
      </c>
      <c r="D25" s="87">
        <f t="shared" si="1"/>
        <v>20</v>
      </c>
      <c r="E25" s="7">
        <v>1</v>
      </c>
      <c r="F25" s="7" t="s">
        <v>19</v>
      </c>
      <c r="G25" s="8">
        <v>0</v>
      </c>
      <c r="H25" s="8">
        <v>20</v>
      </c>
      <c r="I25" s="24">
        <v>0</v>
      </c>
      <c r="J25" s="65">
        <v>20</v>
      </c>
    </row>
    <row r="26" spans="1:10" ht="15" customHeight="1">
      <c r="A26" s="61" t="s">
        <v>45</v>
      </c>
      <c r="B26" s="231" t="s">
        <v>86</v>
      </c>
      <c r="C26" s="6" t="s">
        <v>97</v>
      </c>
      <c r="D26" s="87">
        <f t="shared" si="1"/>
        <v>20</v>
      </c>
      <c r="E26" s="7">
        <v>2</v>
      </c>
      <c r="F26" s="7" t="s">
        <v>19</v>
      </c>
      <c r="G26" s="8">
        <v>0</v>
      </c>
      <c r="H26" s="8">
        <v>20</v>
      </c>
      <c r="I26" s="24">
        <v>0</v>
      </c>
      <c r="J26" s="65">
        <v>5</v>
      </c>
    </row>
    <row r="27" spans="1:10" ht="15" customHeight="1">
      <c r="A27" s="61" t="s">
        <v>36</v>
      </c>
      <c r="B27" s="232"/>
      <c r="C27" s="6" t="s">
        <v>23</v>
      </c>
      <c r="D27" s="87">
        <f t="shared" si="1"/>
        <v>20</v>
      </c>
      <c r="E27" s="7">
        <v>2</v>
      </c>
      <c r="F27" s="7" t="s">
        <v>19</v>
      </c>
      <c r="G27" s="8">
        <v>0</v>
      </c>
      <c r="H27" s="8">
        <v>20</v>
      </c>
      <c r="I27" s="24">
        <v>0</v>
      </c>
      <c r="J27" s="65">
        <v>5</v>
      </c>
    </row>
    <row r="28" spans="1:10" ht="15" customHeight="1">
      <c r="A28" s="61" t="s">
        <v>5</v>
      </c>
      <c r="B28" s="6" t="s">
        <v>71</v>
      </c>
      <c r="C28" s="6" t="s">
        <v>72</v>
      </c>
      <c r="D28" s="87">
        <f t="shared" si="1"/>
        <v>30</v>
      </c>
      <c r="E28" s="7">
        <v>3</v>
      </c>
      <c r="F28" s="7" t="s">
        <v>19</v>
      </c>
      <c r="G28" s="8">
        <v>10</v>
      </c>
      <c r="H28" s="8">
        <v>20</v>
      </c>
      <c r="I28" s="24">
        <v>0</v>
      </c>
      <c r="J28" s="65">
        <v>5</v>
      </c>
    </row>
    <row r="29" spans="1:10" ht="15" customHeight="1">
      <c r="A29" s="61" t="s">
        <v>6</v>
      </c>
      <c r="B29" s="6" t="s">
        <v>77</v>
      </c>
      <c r="C29" s="6" t="s">
        <v>28</v>
      </c>
      <c r="D29" s="87">
        <f t="shared" si="1"/>
        <v>20</v>
      </c>
      <c r="E29" s="7">
        <v>2</v>
      </c>
      <c r="F29" s="7" t="s">
        <v>19</v>
      </c>
      <c r="G29" s="8">
        <v>0</v>
      </c>
      <c r="H29" s="8">
        <v>0</v>
      </c>
      <c r="I29" s="24">
        <v>20</v>
      </c>
      <c r="J29" s="65">
        <v>20</v>
      </c>
    </row>
    <row r="30" spans="1:10" ht="15" customHeight="1">
      <c r="A30" s="61" t="s">
        <v>7</v>
      </c>
      <c r="B30" s="6" t="s">
        <v>73</v>
      </c>
      <c r="C30" s="6" t="s">
        <v>74</v>
      </c>
      <c r="D30" s="87">
        <f>SUM(I30)</f>
        <v>20</v>
      </c>
      <c r="E30" s="7">
        <v>2</v>
      </c>
      <c r="F30" s="7" t="s">
        <v>19</v>
      </c>
      <c r="G30" s="8">
        <v>0</v>
      </c>
      <c r="H30" s="8">
        <v>0</v>
      </c>
      <c r="I30" s="24">
        <v>20</v>
      </c>
      <c r="J30" s="135" t="s">
        <v>109</v>
      </c>
    </row>
    <row r="31" spans="1:10" ht="15" customHeight="1">
      <c r="A31" s="61" t="s">
        <v>8</v>
      </c>
      <c r="B31" s="6" t="s">
        <v>24</v>
      </c>
      <c r="C31" s="6" t="s">
        <v>25</v>
      </c>
      <c r="D31" s="87">
        <f>SUM(G31:I31)</f>
        <v>20</v>
      </c>
      <c r="E31" s="7">
        <v>2</v>
      </c>
      <c r="F31" s="7" t="s">
        <v>19</v>
      </c>
      <c r="G31" s="8">
        <v>0</v>
      </c>
      <c r="H31" s="8">
        <v>0</v>
      </c>
      <c r="I31" s="24">
        <v>20</v>
      </c>
      <c r="J31" s="65">
        <v>20</v>
      </c>
    </row>
    <row r="32" spans="1:10" ht="15" customHeight="1">
      <c r="A32" s="61" t="s">
        <v>9</v>
      </c>
      <c r="B32" s="6" t="s">
        <v>78</v>
      </c>
      <c r="C32" s="6" t="s">
        <v>23</v>
      </c>
      <c r="D32" s="87">
        <f>SUM(G32:I32)</f>
        <v>20</v>
      </c>
      <c r="E32" s="7">
        <v>2</v>
      </c>
      <c r="F32" s="7" t="s">
        <v>19</v>
      </c>
      <c r="G32" s="8">
        <v>0</v>
      </c>
      <c r="H32" s="8">
        <v>0</v>
      </c>
      <c r="I32" s="24">
        <v>20</v>
      </c>
      <c r="J32" s="65">
        <v>20</v>
      </c>
    </row>
    <row r="33" spans="1:10" ht="21">
      <c r="A33" s="61" t="s">
        <v>82</v>
      </c>
      <c r="B33" s="6" t="s">
        <v>75</v>
      </c>
      <c r="C33" s="11" t="s">
        <v>125</v>
      </c>
      <c r="D33" s="89">
        <f>SUM(G33:I33)</f>
        <v>20</v>
      </c>
      <c r="E33" s="12">
        <v>2</v>
      </c>
      <c r="F33" s="7" t="s">
        <v>19</v>
      </c>
      <c r="G33" s="8">
        <v>0</v>
      </c>
      <c r="H33" s="8">
        <v>10</v>
      </c>
      <c r="I33" s="24">
        <v>10</v>
      </c>
      <c r="J33" s="68" t="s">
        <v>85</v>
      </c>
    </row>
    <row r="34" spans="1:10" ht="15" customHeight="1">
      <c r="A34" s="173" t="s">
        <v>83</v>
      </c>
      <c r="B34" s="6" t="s">
        <v>76</v>
      </c>
      <c r="C34" s="6" t="s">
        <v>97</v>
      </c>
      <c r="D34" s="87">
        <f>SUM(G34:I34)</f>
        <v>20</v>
      </c>
      <c r="E34" s="7">
        <v>2</v>
      </c>
      <c r="F34" s="7" t="s">
        <v>19</v>
      </c>
      <c r="G34" s="8">
        <v>0</v>
      </c>
      <c r="H34" s="8">
        <v>20</v>
      </c>
      <c r="I34" s="24">
        <v>0</v>
      </c>
      <c r="J34" s="65">
        <v>5</v>
      </c>
    </row>
    <row r="35" spans="1:10" ht="15" customHeight="1" thickBot="1">
      <c r="A35" s="33" t="s">
        <v>84</v>
      </c>
      <c r="B35" s="6" t="s">
        <v>80</v>
      </c>
      <c r="C35" s="6" t="s">
        <v>27</v>
      </c>
      <c r="D35" s="87">
        <v>30</v>
      </c>
      <c r="E35" s="7"/>
      <c r="F35" s="7" t="s">
        <v>20</v>
      </c>
      <c r="G35" s="8">
        <v>0</v>
      </c>
      <c r="H35" s="8">
        <v>30</v>
      </c>
      <c r="I35" s="24">
        <v>0</v>
      </c>
      <c r="J35" s="65">
        <v>20</v>
      </c>
    </row>
    <row r="36" spans="1:10" ht="15" customHeight="1" thickBot="1">
      <c r="A36" s="72"/>
      <c r="B36" s="95" t="s">
        <v>168</v>
      </c>
      <c r="C36" s="96"/>
      <c r="D36" s="57">
        <f>SUM(D23:D35)</f>
        <v>280</v>
      </c>
      <c r="E36" s="57">
        <f>SUM(E23:E35)</f>
        <v>24</v>
      </c>
      <c r="F36" s="57"/>
      <c r="G36" s="57">
        <f>SUM(G23:G35)</f>
        <v>20</v>
      </c>
      <c r="H36" s="57">
        <f>SUM(H23:H35)</f>
        <v>170</v>
      </c>
      <c r="I36" s="69">
        <f>SUM(I23:I35)</f>
        <v>90</v>
      </c>
      <c r="J36" s="70"/>
    </row>
    <row r="37" spans="1:10" s="126" customFormat="1" ht="15" customHeight="1">
      <c r="A37" s="144" t="s">
        <v>139</v>
      </c>
      <c r="B37" s="166" t="s">
        <v>92</v>
      </c>
      <c r="C37" s="167"/>
      <c r="D37" s="156">
        <v>60</v>
      </c>
      <c r="E37" s="156">
        <v>2</v>
      </c>
      <c r="F37" s="156" t="s">
        <v>20</v>
      </c>
      <c r="G37" s="156"/>
      <c r="H37" s="156"/>
      <c r="I37" s="168"/>
      <c r="J37" s="162"/>
    </row>
    <row r="38" spans="1:10" ht="15" customHeight="1" thickBot="1">
      <c r="A38" s="158" t="s">
        <v>161</v>
      </c>
      <c r="B38" s="29" t="s">
        <v>81</v>
      </c>
      <c r="C38" s="29"/>
      <c r="D38" s="146">
        <v>160</v>
      </c>
      <c r="E38" s="30">
        <v>6</v>
      </c>
      <c r="F38" s="30" t="s">
        <v>20</v>
      </c>
      <c r="G38" s="30"/>
      <c r="H38" s="30"/>
      <c r="I38" s="169"/>
      <c r="J38" s="165"/>
    </row>
    <row r="39" spans="1:10" ht="15" customHeight="1" thickBot="1">
      <c r="A39" s="79"/>
      <c r="B39" s="91" t="s">
        <v>169</v>
      </c>
      <c r="C39" s="92"/>
      <c r="D39" s="93">
        <f>SUM(D36:D38)</f>
        <v>500</v>
      </c>
      <c r="E39" s="93">
        <f>SUM(E36:E38)</f>
        <v>32</v>
      </c>
      <c r="F39" s="92"/>
      <c r="G39" s="57"/>
      <c r="H39" s="57"/>
      <c r="I39" s="69"/>
      <c r="J39" s="120"/>
    </row>
    <row r="40" spans="1:10" ht="13.5" thickBot="1"/>
    <row r="41" spans="1:10" ht="32.25" thickBot="1">
      <c r="C41" s="20"/>
      <c r="D41" s="121" t="s">
        <v>143</v>
      </c>
      <c r="E41" s="59" t="s">
        <v>144</v>
      </c>
      <c r="F41" s="121" t="s">
        <v>145</v>
      </c>
      <c r="G41" s="121" t="s">
        <v>135</v>
      </c>
      <c r="H41" s="58" t="s">
        <v>136</v>
      </c>
      <c r="I41" s="59" t="s">
        <v>137</v>
      </c>
    </row>
    <row r="42" spans="1:10" ht="13.5" thickBot="1">
      <c r="C42" s="122" t="s">
        <v>146</v>
      </c>
      <c r="D42" s="56">
        <f>SUM(D16:D17,D36)</f>
        <v>604</v>
      </c>
      <c r="E42" s="75">
        <f>SUM(E16,E36)</f>
        <v>48</v>
      </c>
      <c r="F42" s="70">
        <f>SUM(D18,D37:D38)</f>
        <v>320</v>
      </c>
      <c r="G42" s="56">
        <f>SUM(G36,G19)</f>
        <v>79</v>
      </c>
      <c r="H42" s="57">
        <f>SUM(H36,H16)</f>
        <v>315</v>
      </c>
      <c r="I42" s="75">
        <f>SUM(I36,I16)</f>
        <v>210</v>
      </c>
    </row>
    <row r="43" spans="1:10" ht="13.5" thickBot="1">
      <c r="C43" s="122" t="s">
        <v>147</v>
      </c>
      <c r="D43" s="56">
        <f>SUM(D19,D39)</f>
        <v>924</v>
      </c>
      <c r="E43" s="75">
        <f>SUM(E19,E39)</f>
        <v>60</v>
      </c>
      <c r="H43" s="125"/>
      <c r="I43" s="126"/>
      <c r="J43" s="126"/>
    </row>
  </sheetData>
  <sortState ref="A18:C31">
    <sortCondition ref="B3"/>
  </sortState>
  <mergeCells count="1">
    <mergeCell ref="B26:B27"/>
  </mergeCells>
  <printOptions horizontalCentered="1"/>
  <pageMargins left="0.70866141732283472" right="0.70866141732283472" top="0.15748031496062992" bottom="0.15748031496062992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3"/>
  <sheetViews>
    <sheetView tabSelected="1" topLeftCell="A5" workbookViewId="0">
      <selection activeCell="B20" sqref="B20"/>
    </sheetView>
  </sheetViews>
  <sheetFormatPr defaultRowHeight="12.75"/>
  <cols>
    <col min="1" max="1" width="4.28515625" style="1" customWidth="1"/>
    <col min="2" max="2" width="33" style="1" customWidth="1"/>
    <col min="3" max="3" width="30.42578125" style="1" customWidth="1"/>
    <col min="4" max="4" width="7.7109375" style="1" customWidth="1"/>
    <col min="5" max="5" width="5.42578125" style="54" customWidth="1"/>
    <col min="6" max="6" width="9.5703125" style="54" customWidth="1"/>
    <col min="7" max="10" width="8.28515625" style="1" customWidth="1"/>
    <col min="11" max="16384" width="9.140625" style="1"/>
  </cols>
  <sheetData>
    <row r="1" spans="1:10" s="17" customFormat="1" ht="15" customHeight="1">
      <c r="B1" s="177" t="s">
        <v>157</v>
      </c>
      <c r="C1" s="178" t="s">
        <v>49</v>
      </c>
      <c r="D1" s="18"/>
      <c r="E1" s="18"/>
      <c r="F1" s="18"/>
      <c r="G1" s="18"/>
      <c r="H1" s="18"/>
      <c r="I1" s="18"/>
      <c r="J1" s="28"/>
    </row>
    <row r="2" spans="1:10" ht="13.5" thickBot="1">
      <c r="A2" s="20"/>
      <c r="B2" s="233" t="s">
        <v>13</v>
      </c>
      <c r="C2" s="233"/>
      <c r="D2" s="233"/>
      <c r="E2" s="233"/>
      <c r="F2" s="233"/>
      <c r="G2" s="233"/>
      <c r="H2" s="233"/>
      <c r="I2" s="233"/>
      <c r="J2" s="233"/>
    </row>
    <row r="3" spans="1:10" s="4" customFormat="1" ht="34.5" customHeight="1" thickBot="1">
      <c r="A3" s="56" t="s">
        <v>1</v>
      </c>
      <c r="B3" s="57" t="s">
        <v>2</v>
      </c>
      <c r="C3" s="57" t="s">
        <v>21</v>
      </c>
      <c r="D3" s="58" t="s">
        <v>133</v>
      </c>
      <c r="E3" s="58" t="s">
        <v>3</v>
      </c>
      <c r="F3" s="58" t="s">
        <v>134</v>
      </c>
      <c r="G3" s="58" t="s">
        <v>135</v>
      </c>
      <c r="H3" s="58" t="s">
        <v>136</v>
      </c>
      <c r="I3" s="59" t="s">
        <v>137</v>
      </c>
      <c r="J3" s="60" t="s">
        <v>138</v>
      </c>
    </row>
    <row r="4" spans="1:10" ht="15" customHeight="1">
      <c r="A4" s="44" t="s">
        <v>46</v>
      </c>
      <c r="B4" s="45" t="s">
        <v>91</v>
      </c>
      <c r="C4" s="45" t="s">
        <v>30</v>
      </c>
      <c r="D4" s="118">
        <f t="shared" ref="D4:D10" si="0">SUM(G4:I4)</f>
        <v>20</v>
      </c>
      <c r="E4" s="46">
        <v>1</v>
      </c>
      <c r="F4" s="47" t="s">
        <v>19</v>
      </c>
      <c r="G4" s="47">
        <v>0</v>
      </c>
      <c r="H4" s="47">
        <v>20</v>
      </c>
      <c r="I4" s="34">
        <v>0</v>
      </c>
      <c r="J4" s="64">
        <v>20</v>
      </c>
    </row>
    <row r="5" spans="1:10" ht="21">
      <c r="A5" s="61" t="s">
        <v>43</v>
      </c>
      <c r="B5" s="6" t="s">
        <v>88</v>
      </c>
      <c r="C5" s="11" t="s">
        <v>156</v>
      </c>
      <c r="D5" s="89">
        <f t="shared" si="0"/>
        <v>30</v>
      </c>
      <c r="E5" s="7">
        <v>2</v>
      </c>
      <c r="F5" s="8" t="s">
        <v>19</v>
      </c>
      <c r="G5" s="8">
        <v>10</v>
      </c>
      <c r="H5" s="8">
        <v>0</v>
      </c>
      <c r="I5" s="24">
        <v>20</v>
      </c>
      <c r="J5" s="65">
        <v>20</v>
      </c>
    </row>
    <row r="6" spans="1:10" s="143" customFormat="1" ht="15" customHeight="1">
      <c r="A6" s="61" t="s">
        <v>44</v>
      </c>
      <c r="B6" s="11" t="s">
        <v>86</v>
      </c>
      <c r="C6" s="11" t="s">
        <v>97</v>
      </c>
      <c r="D6" s="89">
        <f t="shared" si="0"/>
        <v>20</v>
      </c>
      <c r="E6" s="12">
        <v>2</v>
      </c>
      <c r="F6" s="13" t="s">
        <v>18</v>
      </c>
      <c r="G6" s="13">
        <v>0</v>
      </c>
      <c r="H6" s="13">
        <v>20</v>
      </c>
      <c r="I6" s="25">
        <v>0</v>
      </c>
      <c r="J6" s="66">
        <v>5</v>
      </c>
    </row>
    <row r="7" spans="1:10" s="143" customFormat="1" ht="15" customHeight="1">
      <c r="A7" s="237" t="s">
        <v>45</v>
      </c>
      <c r="B7" s="235" t="s">
        <v>90</v>
      </c>
      <c r="C7" s="11" t="s">
        <v>70</v>
      </c>
      <c r="D7" s="89">
        <f t="shared" si="0"/>
        <v>17</v>
      </c>
      <c r="E7" s="239">
        <v>2</v>
      </c>
      <c r="F7" s="241" t="s">
        <v>19</v>
      </c>
      <c r="G7" s="42">
        <v>6</v>
      </c>
      <c r="H7" s="42">
        <v>0</v>
      </c>
      <c r="I7" s="25">
        <v>11</v>
      </c>
      <c r="J7" s="66">
        <v>20</v>
      </c>
    </row>
    <row r="8" spans="1:10" s="143" customFormat="1" ht="15" customHeight="1">
      <c r="A8" s="238"/>
      <c r="B8" s="236"/>
      <c r="C8" s="11" t="s">
        <v>132</v>
      </c>
      <c r="D8" s="89">
        <f t="shared" si="0"/>
        <v>17</v>
      </c>
      <c r="E8" s="240"/>
      <c r="F8" s="242"/>
      <c r="G8" s="13">
        <v>6</v>
      </c>
      <c r="H8" s="13">
        <v>0</v>
      </c>
      <c r="I8" s="25">
        <v>11</v>
      </c>
      <c r="J8" s="66">
        <v>20</v>
      </c>
    </row>
    <row r="9" spans="1:10" s="143" customFormat="1" ht="21">
      <c r="A9" s="61" t="s">
        <v>36</v>
      </c>
      <c r="B9" s="11" t="s">
        <v>89</v>
      </c>
      <c r="C9" s="11" t="s">
        <v>97</v>
      </c>
      <c r="D9" s="89">
        <f>SUM(G9:I9)</f>
        <v>20</v>
      </c>
      <c r="E9" s="12">
        <v>1</v>
      </c>
      <c r="F9" s="13" t="s">
        <v>19</v>
      </c>
      <c r="G9" s="13">
        <v>0</v>
      </c>
      <c r="H9" s="13">
        <v>20</v>
      </c>
      <c r="I9" s="25">
        <v>0</v>
      </c>
      <c r="J9" s="66">
        <v>5</v>
      </c>
    </row>
    <row r="10" spans="1:10" ht="21.75" thickBot="1">
      <c r="A10" s="173" t="s">
        <v>38</v>
      </c>
      <c r="B10" s="171" t="s">
        <v>87</v>
      </c>
      <c r="C10" s="171" t="s">
        <v>155</v>
      </c>
      <c r="D10" s="90">
        <f t="shared" si="0"/>
        <v>35</v>
      </c>
      <c r="E10" s="9">
        <v>2</v>
      </c>
      <c r="F10" s="175" t="s">
        <v>18</v>
      </c>
      <c r="G10" s="175">
        <v>10</v>
      </c>
      <c r="H10" s="175">
        <v>25</v>
      </c>
      <c r="I10" s="26">
        <v>0</v>
      </c>
      <c r="J10" s="104">
        <v>10</v>
      </c>
    </row>
    <row r="11" spans="1:10" ht="13.5" customHeight="1" thickBot="1">
      <c r="A11" s="72"/>
      <c r="B11" s="127" t="s">
        <v>167</v>
      </c>
      <c r="C11" s="112"/>
      <c r="D11" s="58">
        <f>SUM(D4:D10)</f>
        <v>159</v>
      </c>
      <c r="E11" s="57">
        <f>SUM(E4:E10)</f>
        <v>10</v>
      </c>
      <c r="F11" s="57"/>
      <c r="G11" s="57">
        <f>SUM(G4:G10)</f>
        <v>32</v>
      </c>
      <c r="H11" s="57">
        <f>SUM(H4:H10)</f>
        <v>85</v>
      </c>
      <c r="I11" s="75">
        <f>SUM(I4:I10)</f>
        <v>42</v>
      </c>
      <c r="J11" s="70"/>
    </row>
    <row r="12" spans="1:10" ht="17.100000000000001" customHeight="1">
      <c r="A12" s="38"/>
      <c r="B12" s="111" t="s">
        <v>140</v>
      </c>
      <c r="C12" s="39"/>
      <c r="D12" s="183"/>
      <c r="E12" s="183"/>
      <c r="F12" s="183"/>
      <c r="G12" s="183"/>
      <c r="H12" s="183"/>
      <c r="I12" s="183"/>
      <c r="J12" s="183"/>
    </row>
    <row r="13" spans="1:10" ht="21.75" thickBot="1">
      <c r="A13" s="38" t="s">
        <v>141</v>
      </c>
      <c r="B13" s="110" t="s">
        <v>93</v>
      </c>
      <c r="C13" s="186"/>
      <c r="D13" s="170"/>
      <c r="E13" s="53"/>
      <c r="F13" s="53"/>
      <c r="G13" s="35"/>
      <c r="H13" s="35"/>
      <c r="I13" s="35"/>
      <c r="J13" s="53"/>
    </row>
    <row r="14" spans="1:10" s="143" customFormat="1" ht="21">
      <c r="A14" s="61" t="s">
        <v>47</v>
      </c>
      <c r="B14" s="40" t="s">
        <v>95</v>
      </c>
      <c r="C14" s="187" t="s">
        <v>97</v>
      </c>
      <c r="D14" s="221">
        <f>SUM(G14:I14)</f>
        <v>65</v>
      </c>
      <c r="E14" s="189">
        <v>6</v>
      </c>
      <c r="F14" s="157" t="s">
        <v>19</v>
      </c>
      <c r="G14" s="188">
        <v>5</v>
      </c>
      <c r="H14" s="188">
        <v>40</v>
      </c>
      <c r="I14" s="219">
        <v>20</v>
      </c>
      <c r="J14" s="184" t="s">
        <v>85</v>
      </c>
    </row>
    <row r="15" spans="1:10" ht="21">
      <c r="A15" s="5" t="s">
        <v>37</v>
      </c>
      <c r="B15" s="11" t="s">
        <v>94</v>
      </c>
      <c r="C15" s="11" t="s">
        <v>125</v>
      </c>
      <c r="D15" s="89">
        <f>SUM(G15:I15)</f>
        <v>55</v>
      </c>
      <c r="E15" s="12">
        <v>6</v>
      </c>
      <c r="F15" s="175" t="s">
        <v>19</v>
      </c>
      <c r="G15" s="13">
        <v>5</v>
      </c>
      <c r="H15" s="8">
        <v>30</v>
      </c>
      <c r="I15" s="22">
        <v>20</v>
      </c>
      <c r="J15" s="68" t="s">
        <v>85</v>
      </c>
    </row>
    <row r="16" spans="1:10" ht="21.75" thickBot="1">
      <c r="A16" s="106" t="s">
        <v>39</v>
      </c>
      <c r="B16" s="40" t="s">
        <v>96</v>
      </c>
      <c r="C16" s="48" t="s">
        <v>125</v>
      </c>
      <c r="D16" s="119">
        <f>SUM(G16:I16)</f>
        <v>20</v>
      </c>
      <c r="E16" s="30">
        <v>2</v>
      </c>
      <c r="F16" s="43" t="s">
        <v>19</v>
      </c>
      <c r="G16" s="31">
        <v>0</v>
      </c>
      <c r="H16" s="31">
        <v>0</v>
      </c>
      <c r="I16" s="27">
        <v>20</v>
      </c>
      <c r="J16" s="99">
        <v>20</v>
      </c>
    </row>
    <row r="17" spans="1:10" ht="21.75" thickBot="1">
      <c r="A17" s="5" t="s">
        <v>142</v>
      </c>
      <c r="B17" s="117" t="s">
        <v>98</v>
      </c>
      <c r="C17" s="170"/>
      <c r="D17" s="170"/>
      <c r="E17" s="53"/>
      <c r="F17" s="53"/>
      <c r="G17" s="35"/>
      <c r="H17" s="35"/>
      <c r="I17" s="35"/>
      <c r="J17" s="53"/>
    </row>
    <row r="18" spans="1:10" ht="21">
      <c r="A18" s="5" t="s">
        <v>47</v>
      </c>
      <c r="B18" s="11" t="s">
        <v>100</v>
      </c>
      <c r="C18" s="45" t="s">
        <v>28</v>
      </c>
      <c r="D18" s="118">
        <f>SUM(G18:I18)</f>
        <v>65</v>
      </c>
      <c r="E18" s="156">
        <v>6</v>
      </c>
      <c r="F18" s="47" t="s">
        <v>19</v>
      </c>
      <c r="G18" s="157">
        <v>5</v>
      </c>
      <c r="H18" s="47">
        <v>40</v>
      </c>
      <c r="I18" s="102">
        <v>20</v>
      </c>
      <c r="J18" s="185" t="s">
        <v>85</v>
      </c>
    </row>
    <row r="19" spans="1:10" ht="17.100000000000001" customHeight="1">
      <c r="A19" s="38" t="s">
        <v>37</v>
      </c>
      <c r="B19" s="113" t="s">
        <v>99</v>
      </c>
      <c r="C19" s="172" t="s">
        <v>74</v>
      </c>
      <c r="D19" s="88">
        <f>SUM(G19:I19)</f>
        <v>55</v>
      </c>
      <c r="E19" s="115">
        <v>6</v>
      </c>
      <c r="F19" s="176" t="s">
        <v>19</v>
      </c>
      <c r="G19" s="114">
        <v>5</v>
      </c>
      <c r="H19" s="176">
        <v>30</v>
      </c>
      <c r="I19" s="141">
        <v>20</v>
      </c>
      <c r="J19" s="116" t="s">
        <v>85</v>
      </c>
    </row>
    <row r="20" spans="1:10" ht="17.100000000000001" customHeight="1" thickBot="1">
      <c r="A20" s="33" t="s">
        <v>39</v>
      </c>
      <c r="B20" s="11" t="s">
        <v>101</v>
      </c>
      <c r="C20" s="11" t="s">
        <v>97</v>
      </c>
      <c r="D20" s="139">
        <f>SUM(G20:I20)</f>
        <v>20</v>
      </c>
      <c r="E20" s="30">
        <v>2</v>
      </c>
      <c r="F20" s="43" t="s">
        <v>19</v>
      </c>
      <c r="G20" s="31">
        <v>0</v>
      </c>
      <c r="H20" s="31">
        <v>0</v>
      </c>
      <c r="I20" s="32">
        <v>20</v>
      </c>
      <c r="J20" s="99">
        <v>20</v>
      </c>
    </row>
    <row r="21" spans="1:10" ht="15" customHeight="1" thickBot="1">
      <c r="A21" s="72"/>
      <c r="B21" s="95" t="s">
        <v>168</v>
      </c>
      <c r="C21" s="96"/>
      <c r="D21" s="128">
        <f>SUM(D11,D14:D16)</f>
        <v>299</v>
      </c>
      <c r="E21" s="57">
        <f>SUM(E11,E18:E20)</f>
        <v>24</v>
      </c>
      <c r="F21" s="57"/>
      <c r="G21" s="57">
        <f>SUM(G11,G18,G19)</f>
        <v>42</v>
      </c>
      <c r="H21" s="57">
        <f>SUM(H11,H18:H20)</f>
        <v>155</v>
      </c>
      <c r="I21" s="69">
        <f>SUM(I11,I18:I20)</f>
        <v>102</v>
      </c>
      <c r="J21" s="70"/>
    </row>
    <row r="22" spans="1:10" ht="17.100000000000001" customHeight="1" thickBot="1">
      <c r="A22" s="14" t="s">
        <v>17</v>
      </c>
      <c r="B22" s="15" t="s">
        <v>92</v>
      </c>
      <c r="C22" s="6"/>
      <c r="D22" s="129">
        <v>160</v>
      </c>
      <c r="E22" s="123">
        <v>6</v>
      </c>
      <c r="F22" s="124" t="s">
        <v>20</v>
      </c>
      <c r="G22" s="109"/>
      <c r="H22" s="82"/>
      <c r="I22" s="109"/>
      <c r="J22" s="148"/>
    </row>
    <row r="23" spans="1:10" ht="15" customHeight="1" thickBot="1">
      <c r="A23" s="97"/>
      <c r="B23" s="91" t="s">
        <v>169</v>
      </c>
      <c r="C23" s="98"/>
      <c r="D23" s="93">
        <f>SUM(D21:D22)</f>
        <v>459</v>
      </c>
      <c r="E23" s="57">
        <f>SUM(E21:E22)</f>
        <v>30</v>
      </c>
      <c r="F23" s="75"/>
      <c r="G23" s="35"/>
      <c r="H23" s="35"/>
      <c r="I23" s="35"/>
      <c r="J23" s="35"/>
    </row>
    <row r="24" spans="1:10" ht="12.75" customHeight="1">
      <c r="B24" s="3"/>
      <c r="C24" s="3"/>
      <c r="D24" s="3"/>
      <c r="E24" s="100"/>
      <c r="F24" s="100"/>
    </row>
    <row r="25" spans="1:10" ht="13.5" thickBot="1">
      <c r="A25" s="20"/>
      <c r="B25" s="181" t="s">
        <v>14</v>
      </c>
      <c r="C25" s="19"/>
      <c r="D25" s="19"/>
      <c r="E25" s="101"/>
      <c r="F25" s="101"/>
      <c r="G25" s="19"/>
      <c r="H25" s="19"/>
      <c r="I25" s="19"/>
      <c r="J25" s="19"/>
    </row>
    <row r="26" spans="1:10" s="4" customFormat="1" ht="34.5" customHeight="1" thickBot="1">
      <c r="A26" s="56" t="s">
        <v>1</v>
      </c>
      <c r="B26" s="57" t="s">
        <v>2</v>
      </c>
      <c r="C26" s="57" t="s">
        <v>21</v>
      </c>
      <c r="D26" s="58" t="s">
        <v>133</v>
      </c>
      <c r="E26" s="58" t="s">
        <v>3</v>
      </c>
      <c r="F26" s="58" t="s">
        <v>134</v>
      </c>
      <c r="G26" s="58" t="s">
        <v>135</v>
      </c>
      <c r="H26" s="58" t="s">
        <v>136</v>
      </c>
      <c r="I26" s="103" t="s">
        <v>137</v>
      </c>
      <c r="J26" s="60" t="s">
        <v>138</v>
      </c>
    </row>
    <row r="27" spans="1:10" ht="24.75" customHeight="1">
      <c r="A27" s="174" t="s">
        <v>4</v>
      </c>
      <c r="B27" s="6" t="s">
        <v>102</v>
      </c>
      <c r="C27" s="6" t="s">
        <v>103</v>
      </c>
      <c r="D27" s="87">
        <f t="shared" ref="D27:D31" si="1">SUM(G27:I27)</f>
        <v>30</v>
      </c>
      <c r="E27" s="87">
        <v>2</v>
      </c>
      <c r="F27" s="87" t="s">
        <v>18</v>
      </c>
      <c r="G27" s="8">
        <v>10</v>
      </c>
      <c r="H27" s="8">
        <v>0</v>
      </c>
      <c r="I27" s="24">
        <v>20</v>
      </c>
      <c r="J27" s="65">
        <v>20</v>
      </c>
    </row>
    <row r="28" spans="1:10" ht="17.100000000000001" customHeight="1">
      <c r="A28" s="61" t="s">
        <v>43</v>
      </c>
      <c r="B28" s="6" t="s">
        <v>91</v>
      </c>
      <c r="C28" s="6" t="s">
        <v>30</v>
      </c>
      <c r="D28" s="87">
        <f>SUM(G28:I28)</f>
        <v>20</v>
      </c>
      <c r="E28" s="87">
        <v>1</v>
      </c>
      <c r="F28" s="87" t="s">
        <v>19</v>
      </c>
      <c r="G28" s="8">
        <v>0</v>
      </c>
      <c r="H28" s="8">
        <v>20</v>
      </c>
      <c r="I28" s="24">
        <v>0</v>
      </c>
      <c r="J28" s="65">
        <v>20</v>
      </c>
    </row>
    <row r="29" spans="1:10" ht="17.100000000000001" customHeight="1">
      <c r="A29" s="173" t="s">
        <v>44</v>
      </c>
      <c r="B29" s="6" t="s">
        <v>32</v>
      </c>
      <c r="C29" s="6" t="s">
        <v>33</v>
      </c>
      <c r="D29" s="87">
        <f>SUM(G29:I29)</f>
        <v>15</v>
      </c>
      <c r="E29" s="87">
        <v>1</v>
      </c>
      <c r="F29" s="87" t="s">
        <v>19</v>
      </c>
      <c r="G29" s="8">
        <v>5</v>
      </c>
      <c r="H29" s="8">
        <v>0</v>
      </c>
      <c r="I29" s="21">
        <v>10</v>
      </c>
      <c r="J29" s="65">
        <v>20</v>
      </c>
    </row>
    <row r="30" spans="1:10" ht="17.100000000000001" customHeight="1">
      <c r="A30" s="61" t="s">
        <v>45</v>
      </c>
      <c r="B30" s="6" t="s">
        <v>104</v>
      </c>
      <c r="C30" s="6" t="s">
        <v>26</v>
      </c>
      <c r="D30" s="87">
        <f t="shared" si="1"/>
        <v>30</v>
      </c>
      <c r="E30" s="87">
        <v>2</v>
      </c>
      <c r="F30" s="87" t="s">
        <v>18</v>
      </c>
      <c r="G30" s="8">
        <v>10</v>
      </c>
      <c r="H30" s="8">
        <v>0</v>
      </c>
      <c r="I30" s="21">
        <v>20</v>
      </c>
      <c r="J30" s="65">
        <v>20</v>
      </c>
    </row>
    <row r="31" spans="1:10" ht="21">
      <c r="A31" s="61" t="s">
        <v>36</v>
      </c>
      <c r="B31" s="6" t="s">
        <v>105</v>
      </c>
      <c r="C31" s="6" t="s">
        <v>97</v>
      </c>
      <c r="D31" s="87">
        <f t="shared" si="1"/>
        <v>25</v>
      </c>
      <c r="E31" s="87">
        <v>1</v>
      </c>
      <c r="F31" s="87" t="s">
        <v>19</v>
      </c>
      <c r="G31" s="8">
        <v>5</v>
      </c>
      <c r="H31" s="8">
        <v>0</v>
      </c>
      <c r="I31" s="24">
        <v>20</v>
      </c>
      <c r="J31" s="65">
        <v>20</v>
      </c>
    </row>
    <row r="32" spans="1:10" ht="17.100000000000001" customHeight="1" thickBot="1">
      <c r="A32" s="173" t="s">
        <v>5</v>
      </c>
      <c r="B32" s="171" t="s">
        <v>80</v>
      </c>
      <c r="C32" s="171" t="s">
        <v>27</v>
      </c>
      <c r="D32" s="90">
        <v>30</v>
      </c>
      <c r="E32" s="90">
        <v>0</v>
      </c>
      <c r="F32" s="90" t="s">
        <v>20</v>
      </c>
      <c r="G32" s="175">
        <v>0</v>
      </c>
      <c r="H32" s="175">
        <v>30</v>
      </c>
      <c r="I32" s="26">
        <v>0</v>
      </c>
      <c r="J32" s="104">
        <v>20</v>
      </c>
    </row>
    <row r="33" spans="1:10" ht="13.5" thickBot="1">
      <c r="A33" s="72"/>
      <c r="B33" s="127" t="s">
        <v>167</v>
      </c>
      <c r="C33" s="112"/>
      <c r="D33" s="58">
        <f>SUM(D27:D32)</f>
        <v>150</v>
      </c>
      <c r="E33" s="57">
        <f>SUM(E27:E32)</f>
        <v>7</v>
      </c>
      <c r="F33" s="57"/>
      <c r="G33" s="57">
        <f>SUM(G27:G32)</f>
        <v>30</v>
      </c>
      <c r="H33" s="57">
        <f>SUM(H27:H32)</f>
        <v>50</v>
      </c>
      <c r="I33" s="75">
        <f>SUM(I27:I32)</f>
        <v>70</v>
      </c>
      <c r="J33" s="70"/>
    </row>
    <row r="34" spans="1:10" ht="17.100000000000001" customHeight="1">
      <c r="A34" s="36"/>
      <c r="B34" s="132" t="s">
        <v>140</v>
      </c>
      <c r="C34" s="39"/>
      <c r="D34" s="39"/>
      <c r="E34" s="134"/>
      <c r="F34" s="134"/>
      <c r="G34" s="130"/>
      <c r="H34" s="130"/>
      <c r="I34" s="130"/>
      <c r="J34" s="131"/>
    </row>
    <row r="35" spans="1:10" ht="21.75" thickBot="1">
      <c r="A35" s="5" t="s">
        <v>141</v>
      </c>
      <c r="B35" s="136" t="s">
        <v>93</v>
      </c>
      <c r="C35" s="186"/>
      <c r="D35" s="170"/>
      <c r="E35" s="71"/>
      <c r="F35" s="71"/>
      <c r="G35" s="35"/>
      <c r="H35" s="35"/>
      <c r="I35" s="35"/>
      <c r="J35" s="53"/>
    </row>
    <row r="36" spans="1:10" ht="21">
      <c r="A36" s="5" t="s">
        <v>47</v>
      </c>
      <c r="B36" s="11" t="s">
        <v>95</v>
      </c>
      <c r="C36" s="145" t="s">
        <v>97</v>
      </c>
      <c r="D36" s="147">
        <v>60</v>
      </c>
      <c r="E36" s="147">
        <v>4</v>
      </c>
      <c r="F36" s="147" t="s">
        <v>19</v>
      </c>
      <c r="G36" s="157">
        <v>0</v>
      </c>
      <c r="H36" s="157">
        <v>40</v>
      </c>
      <c r="I36" s="102">
        <v>20</v>
      </c>
      <c r="J36" s="190" t="s">
        <v>85</v>
      </c>
    </row>
    <row r="37" spans="1:10" ht="17.100000000000001" customHeight="1">
      <c r="A37" s="5" t="s">
        <v>37</v>
      </c>
      <c r="B37" s="40" t="s">
        <v>106</v>
      </c>
      <c r="C37" s="40" t="s">
        <v>25</v>
      </c>
      <c r="D37" s="139">
        <v>55</v>
      </c>
      <c r="E37" s="139">
        <v>5</v>
      </c>
      <c r="F37" s="89" t="s">
        <v>19</v>
      </c>
      <c r="G37" s="42">
        <v>5</v>
      </c>
      <c r="H37" s="42">
        <v>30</v>
      </c>
      <c r="I37" s="107">
        <v>20</v>
      </c>
      <c r="J37" s="224" t="s">
        <v>108</v>
      </c>
    </row>
    <row r="38" spans="1:10" ht="21.75" thickBot="1">
      <c r="A38" s="5" t="s">
        <v>39</v>
      </c>
      <c r="B38" s="40" t="s">
        <v>107</v>
      </c>
      <c r="C38" s="48" t="s">
        <v>125</v>
      </c>
      <c r="D38" s="119">
        <v>20</v>
      </c>
      <c r="E38" s="119">
        <v>2</v>
      </c>
      <c r="F38" s="119" t="s">
        <v>19</v>
      </c>
      <c r="G38" s="31" t="s">
        <v>42</v>
      </c>
      <c r="H38" s="31">
        <v>0</v>
      </c>
      <c r="I38" s="32">
        <v>20</v>
      </c>
      <c r="J38" s="99" t="s">
        <v>109</v>
      </c>
    </row>
    <row r="39" spans="1:10" ht="21.75" thickBot="1">
      <c r="A39" s="5" t="s">
        <v>142</v>
      </c>
      <c r="B39" s="137" t="s">
        <v>98</v>
      </c>
      <c r="C39" s="222"/>
      <c r="D39" s="191"/>
      <c r="E39" s="191"/>
      <c r="F39" s="142"/>
      <c r="G39" s="192"/>
      <c r="H39" s="192"/>
      <c r="I39" s="192"/>
      <c r="J39" s="53"/>
    </row>
    <row r="40" spans="1:10" ht="17.100000000000001" customHeight="1">
      <c r="A40" s="5" t="s">
        <v>47</v>
      </c>
      <c r="B40" s="11" t="s">
        <v>99</v>
      </c>
      <c r="C40" s="6" t="s">
        <v>74</v>
      </c>
      <c r="D40" s="87">
        <v>30</v>
      </c>
      <c r="E40" s="87">
        <v>2</v>
      </c>
      <c r="F40" s="89" t="s">
        <v>19</v>
      </c>
      <c r="G40" s="13">
        <v>0</v>
      </c>
      <c r="H40" s="13">
        <v>20</v>
      </c>
      <c r="I40" s="25">
        <v>10</v>
      </c>
      <c r="J40" s="185" t="s">
        <v>85</v>
      </c>
    </row>
    <row r="41" spans="1:10" ht="17.100000000000001" customHeight="1">
      <c r="A41" s="5" t="s">
        <v>37</v>
      </c>
      <c r="B41" s="40" t="s">
        <v>111</v>
      </c>
      <c r="C41" s="11" t="s">
        <v>23</v>
      </c>
      <c r="D41" s="89">
        <v>55</v>
      </c>
      <c r="E41" s="89">
        <v>5</v>
      </c>
      <c r="F41" s="89" t="s">
        <v>19</v>
      </c>
      <c r="G41" s="13">
        <v>5</v>
      </c>
      <c r="H41" s="13">
        <v>30</v>
      </c>
      <c r="I41" s="25">
        <v>20</v>
      </c>
      <c r="J41" s="68" t="s">
        <v>85</v>
      </c>
    </row>
    <row r="42" spans="1:10" ht="21">
      <c r="A42" s="5" t="s">
        <v>39</v>
      </c>
      <c r="B42" s="11" t="s">
        <v>110</v>
      </c>
      <c r="C42" s="182" t="s">
        <v>97</v>
      </c>
      <c r="D42" s="88">
        <v>30</v>
      </c>
      <c r="E42" s="88">
        <v>2</v>
      </c>
      <c r="F42" s="140" t="s">
        <v>19</v>
      </c>
      <c r="G42" s="114">
        <v>6</v>
      </c>
      <c r="H42" s="114">
        <v>24</v>
      </c>
      <c r="I42" s="141">
        <v>0</v>
      </c>
      <c r="J42" s="116" t="s">
        <v>113</v>
      </c>
    </row>
    <row r="43" spans="1:10" ht="21.75" thickBot="1">
      <c r="A43" s="33" t="s">
        <v>17</v>
      </c>
      <c r="B43" s="48" t="s">
        <v>112</v>
      </c>
      <c r="C43" s="11" t="s">
        <v>97</v>
      </c>
      <c r="D43" s="133">
        <v>20</v>
      </c>
      <c r="E43" s="133">
        <v>2</v>
      </c>
      <c r="F43" s="89" t="s">
        <v>19</v>
      </c>
      <c r="G43" s="8">
        <v>0</v>
      </c>
      <c r="H43" s="8">
        <v>0</v>
      </c>
      <c r="I43" s="24">
        <v>20</v>
      </c>
      <c r="J43" s="99" t="s">
        <v>109</v>
      </c>
    </row>
    <row r="44" spans="1:10" ht="15" customHeight="1" thickBot="1">
      <c r="A44" s="105"/>
      <c r="B44" s="91" t="s">
        <v>168</v>
      </c>
      <c r="C44" s="94"/>
      <c r="D44" s="93">
        <f>SUM(D33,D40:D43)</f>
        <v>285</v>
      </c>
      <c r="E44" s="93">
        <f>SUM(E33,E40:E43)</f>
        <v>18</v>
      </c>
      <c r="F44" s="93"/>
      <c r="G44" s="57">
        <f>SUM(G33,G36:G38)</f>
        <v>35</v>
      </c>
      <c r="H44" s="57">
        <f>SUM(H33,H36:H38)</f>
        <v>120</v>
      </c>
      <c r="I44" s="69">
        <f>SUM(I33,I36:I38)</f>
        <v>130</v>
      </c>
      <c r="J44" s="70"/>
    </row>
    <row r="45" spans="1:10" s="143" customFormat="1" ht="17.100000000000001" customHeight="1">
      <c r="A45" s="144"/>
      <c r="B45" s="145" t="s">
        <v>92</v>
      </c>
      <c r="C45" s="145"/>
      <c r="D45" s="147">
        <v>160</v>
      </c>
      <c r="E45" s="147">
        <v>6</v>
      </c>
      <c r="F45" s="193" t="s">
        <v>20</v>
      </c>
      <c r="G45" s="81"/>
      <c r="H45" s="81"/>
      <c r="I45" s="81"/>
      <c r="J45" s="81"/>
    </row>
    <row r="46" spans="1:10" ht="17.100000000000001" customHeight="1" thickBot="1">
      <c r="A46" s="33"/>
      <c r="B46" s="29" t="s">
        <v>81</v>
      </c>
      <c r="C46" s="29"/>
      <c r="D46" s="146">
        <v>160</v>
      </c>
      <c r="E46" s="146">
        <v>6</v>
      </c>
      <c r="F46" s="194" t="s">
        <v>20</v>
      </c>
      <c r="G46" s="130"/>
      <c r="H46" s="130"/>
      <c r="I46" s="130"/>
      <c r="J46" s="131"/>
    </row>
    <row r="47" spans="1:10" ht="15" customHeight="1" thickBot="1">
      <c r="A47" s="105"/>
      <c r="B47" s="91" t="s">
        <v>169</v>
      </c>
      <c r="C47" s="94"/>
      <c r="D47" s="93">
        <f>SUM(D44:D46)</f>
        <v>605</v>
      </c>
      <c r="E47" s="93">
        <f>SUM(E44:E46)</f>
        <v>30</v>
      </c>
      <c r="F47" s="59"/>
      <c r="G47" s="35"/>
      <c r="H47" s="35"/>
      <c r="I47" s="35"/>
      <c r="J47" s="35"/>
    </row>
    <row r="48" spans="1:10" s="20" customFormat="1" ht="12" customHeight="1">
      <c r="A48" s="234" t="s">
        <v>11</v>
      </c>
      <c r="B48" s="234"/>
      <c r="C48" s="234"/>
      <c r="D48" s="234"/>
      <c r="E48" s="234"/>
      <c r="F48" s="234"/>
      <c r="G48" s="234"/>
      <c r="H48" s="234"/>
      <c r="I48" s="234"/>
      <c r="J48" s="138"/>
    </row>
    <row r="49" spans="1:10" s="4" customFormat="1" ht="9.9499999999999993" customHeight="1">
      <c r="A49" s="170"/>
      <c r="B49" s="170"/>
      <c r="C49" s="170"/>
      <c r="D49" s="170"/>
      <c r="E49" s="71"/>
      <c r="F49" s="71"/>
      <c r="G49" s="170"/>
      <c r="H49" s="170"/>
      <c r="I49" s="170"/>
      <c r="J49" s="138"/>
    </row>
    <row r="50" spans="1:10" ht="13.5" thickBot="1"/>
    <row r="51" spans="1:10" ht="32.25" thickBot="1">
      <c r="C51" s="20"/>
      <c r="D51" s="121" t="s">
        <v>143</v>
      </c>
      <c r="E51" s="59" t="s">
        <v>144</v>
      </c>
      <c r="F51" s="121" t="s">
        <v>145</v>
      </c>
      <c r="G51" s="121" t="s">
        <v>135</v>
      </c>
      <c r="H51" s="58" t="s">
        <v>136</v>
      </c>
      <c r="I51" s="59" t="s">
        <v>137</v>
      </c>
      <c r="J51" s="4"/>
    </row>
    <row r="52" spans="1:10" ht="13.5" thickBot="1">
      <c r="C52" s="122" t="s">
        <v>148</v>
      </c>
      <c r="D52" s="56">
        <f>SUM(D21,D44)</f>
        <v>584</v>
      </c>
      <c r="E52" s="75">
        <f>SUM(E21,E44)</f>
        <v>42</v>
      </c>
      <c r="F52" s="70">
        <f>SUM(D22,D45:D46)</f>
        <v>480</v>
      </c>
      <c r="G52" s="56">
        <f>SUM(G21,G44)</f>
        <v>77</v>
      </c>
      <c r="H52" s="57">
        <f>SUM(H44,H21)</f>
        <v>275</v>
      </c>
      <c r="I52" s="75">
        <f>SUM(I44,I21)</f>
        <v>232</v>
      </c>
      <c r="J52" s="4"/>
    </row>
    <row r="53" spans="1:10" ht="13.5" thickBot="1">
      <c r="C53" s="122" t="s">
        <v>149</v>
      </c>
      <c r="D53" s="56">
        <f>SUM(D23,D47)</f>
        <v>1064</v>
      </c>
      <c r="E53" s="75">
        <f>SUM(E23,E47)</f>
        <v>60</v>
      </c>
      <c r="F53" s="4"/>
      <c r="G53" s="4"/>
      <c r="H53" s="125"/>
      <c r="I53" s="126"/>
      <c r="J53" s="126"/>
    </row>
    <row r="63" spans="1:10">
      <c r="H63" s="1">
        <f>SUM(E11)</f>
        <v>10</v>
      </c>
    </row>
  </sheetData>
  <mergeCells count="6">
    <mergeCell ref="B2:J2"/>
    <mergeCell ref="A48:I48"/>
    <mergeCell ref="B7:B8"/>
    <mergeCell ref="A7:A8"/>
    <mergeCell ref="E7:E8"/>
    <mergeCell ref="F7:F8"/>
  </mergeCells>
  <printOptions horizontalCentered="1"/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5"/>
  <sheetViews>
    <sheetView workbookViewId="0">
      <selection activeCell="C56" sqref="C56"/>
    </sheetView>
  </sheetViews>
  <sheetFormatPr defaultRowHeight="12.75"/>
  <cols>
    <col min="1" max="1" width="4.28515625" style="1" customWidth="1"/>
    <col min="2" max="2" width="33" style="1" customWidth="1"/>
    <col min="3" max="3" width="30.42578125" style="1" customWidth="1"/>
    <col min="4" max="4" width="7.7109375" style="1" customWidth="1"/>
    <col min="5" max="5" width="5.42578125" style="1" customWidth="1"/>
    <col min="6" max="6" width="9.5703125" style="1" customWidth="1"/>
    <col min="7" max="10" width="8.28515625" style="1" customWidth="1"/>
    <col min="11" max="11" width="7.5703125" style="1" customWidth="1"/>
    <col min="12" max="16384" width="9.140625" style="1"/>
  </cols>
  <sheetData>
    <row r="1" spans="1:11" s="10" customFormat="1" ht="15" customHeight="1">
      <c r="B1" s="177" t="s">
        <v>157</v>
      </c>
      <c r="C1" s="178" t="s">
        <v>49</v>
      </c>
      <c r="D1" s="28"/>
      <c r="E1" s="28"/>
      <c r="F1" s="28"/>
      <c r="G1" s="28"/>
      <c r="H1" s="28"/>
      <c r="I1" s="28"/>
      <c r="J1" s="28"/>
      <c r="K1" s="28"/>
    </row>
    <row r="2" spans="1:11" ht="13.5" customHeight="1" thickBot="1">
      <c r="B2" s="181" t="s">
        <v>15</v>
      </c>
      <c r="C2" s="2"/>
      <c r="D2" s="2"/>
      <c r="E2" s="2"/>
      <c r="F2" s="2"/>
      <c r="G2" s="2"/>
      <c r="H2" s="2"/>
      <c r="I2" s="2"/>
    </row>
    <row r="3" spans="1:11" s="20" customFormat="1" ht="34.5" customHeight="1" thickBot="1">
      <c r="A3" s="56" t="s">
        <v>1</v>
      </c>
      <c r="B3" s="57" t="s">
        <v>2</v>
      </c>
      <c r="C3" s="57" t="s">
        <v>21</v>
      </c>
      <c r="D3" s="58" t="s">
        <v>133</v>
      </c>
      <c r="E3" s="58" t="s">
        <v>3</v>
      </c>
      <c r="F3" s="58" t="s">
        <v>134</v>
      </c>
      <c r="G3" s="58" t="s">
        <v>135</v>
      </c>
      <c r="H3" s="58" t="s">
        <v>136</v>
      </c>
      <c r="I3" s="59" t="s">
        <v>137</v>
      </c>
      <c r="J3" s="60" t="s">
        <v>138</v>
      </c>
    </row>
    <row r="4" spans="1:11" s="10" customFormat="1" ht="21">
      <c r="A4" s="174" t="s">
        <v>46</v>
      </c>
      <c r="B4" s="172" t="s">
        <v>116</v>
      </c>
      <c r="C4" s="195" t="s">
        <v>117</v>
      </c>
      <c r="D4" s="12">
        <v>15</v>
      </c>
      <c r="E4" s="196">
        <v>1</v>
      </c>
      <c r="F4" s="37" t="s">
        <v>19</v>
      </c>
      <c r="G4" s="176">
        <v>5</v>
      </c>
      <c r="H4" s="176">
        <v>0</v>
      </c>
      <c r="I4" s="23">
        <v>10</v>
      </c>
      <c r="J4" s="86">
        <v>20</v>
      </c>
    </row>
    <row r="5" spans="1:11" s="10" customFormat="1" ht="21">
      <c r="A5" s="198" t="s">
        <v>43</v>
      </c>
      <c r="B5" s="6" t="s">
        <v>118</v>
      </c>
      <c r="C5" s="199" t="s">
        <v>154</v>
      </c>
      <c r="D5" s="12">
        <v>30</v>
      </c>
      <c r="E5" s="200">
        <v>2</v>
      </c>
      <c r="F5" s="7" t="s">
        <v>19</v>
      </c>
      <c r="G5" s="8">
        <v>5</v>
      </c>
      <c r="H5" s="8">
        <v>10</v>
      </c>
      <c r="I5" s="24">
        <v>15</v>
      </c>
      <c r="J5" s="68" t="s">
        <v>85</v>
      </c>
    </row>
    <row r="6" spans="1:11" s="10" customFormat="1" ht="17.100000000000001" customHeight="1">
      <c r="A6" s="61" t="s">
        <v>44</v>
      </c>
      <c r="B6" s="6" t="s">
        <v>120</v>
      </c>
      <c r="C6" s="199" t="s">
        <v>121</v>
      </c>
      <c r="D6" s="12">
        <v>15</v>
      </c>
      <c r="E6" s="200">
        <v>1</v>
      </c>
      <c r="F6" s="7" t="s">
        <v>19</v>
      </c>
      <c r="G6" s="8">
        <v>0</v>
      </c>
      <c r="H6" s="8">
        <v>0</v>
      </c>
      <c r="I6" s="24">
        <v>15</v>
      </c>
      <c r="J6" s="65">
        <v>20</v>
      </c>
    </row>
    <row r="7" spans="1:11" s="10" customFormat="1" ht="21">
      <c r="A7" s="61" t="s">
        <v>45</v>
      </c>
      <c r="B7" s="6" t="s">
        <v>31</v>
      </c>
      <c r="C7" s="199" t="s">
        <v>41</v>
      </c>
      <c r="D7" s="12">
        <v>20</v>
      </c>
      <c r="E7" s="200">
        <v>1</v>
      </c>
      <c r="F7" s="7" t="s">
        <v>19</v>
      </c>
      <c r="G7" s="8">
        <v>5</v>
      </c>
      <c r="H7" s="8">
        <v>0</v>
      </c>
      <c r="I7" s="24">
        <v>15</v>
      </c>
      <c r="J7" s="65">
        <v>20</v>
      </c>
    </row>
    <row r="8" spans="1:11" s="10" customFormat="1" ht="21">
      <c r="A8" s="198" t="s">
        <v>36</v>
      </c>
      <c r="B8" s="6" t="s">
        <v>122</v>
      </c>
      <c r="C8" s="199" t="s">
        <v>30</v>
      </c>
      <c r="D8" s="12">
        <v>30</v>
      </c>
      <c r="E8" s="200">
        <v>1</v>
      </c>
      <c r="F8" s="7" t="s">
        <v>19</v>
      </c>
      <c r="G8" s="8">
        <v>0</v>
      </c>
      <c r="H8" s="8">
        <v>30</v>
      </c>
      <c r="I8" s="24">
        <v>0</v>
      </c>
      <c r="J8" s="65"/>
    </row>
    <row r="9" spans="1:11" s="10" customFormat="1" ht="15" customHeight="1">
      <c r="A9" s="174" t="s">
        <v>38</v>
      </c>
      <c r="B9" s="6" t="s">
        <v>119</v>
      </c>
      <c r="C9" s="199" t="s">
        <v>166</v>
      </c>
      <c r="D9" s="12">
        <v>20</v>
      </c>
      <c r="E9" s="200">
        <v>1</v>
      </c>
      <c r="F9" s="7" t="s">
        <v>19</v>
      </c>
      <c r="G9" s="8">
        <v>5</v>
      </c>
      <c r="H9" s="8">
        <v>0</v>
      </c>
      <c r="I9" s="24">
        <v>15</v>
      </c>
      <c r="J9" s="65">
        <v>20</v>
      </c>
    </row>
    <row r="10" spans="1:11" s="10" customFormat="1" ht="21.95" customHeight="1">
      <c r="A10" s="61" t="s">
        <v>47</v>
      </c>
      <c r="B10" s="6" t="s">
        <v>114</v>
      </c>
      <c r="C10" s="199" t="s">
        <v>97</v>
      </c>
      <c r="D10" s="12">
        <v>30</v>
      </c>
      <c r="E10" s="200">
        <v>2</v>
      </c>
      <c r="F10" s="7" t="s">
        <v>19</v>
      </c>
      <c r="G10" s="8">
        <v>5</v>
      </c>
      <c r="H10" s="8">
        <v>20</v>
      </c>
      <c r="I10" s="24">
        <v>5</v>
      </c>
      <c r="J10" s="68" t="s">
        <v>85</v>
      </c>
    </row>
    <row r="11" spans="1:11" s="10" customFormat="1" ht="21.75" thickBot="1">
      <c r="A11" s="198" t="s">
        <v>37</v>
      </c>
      <c r="B11" s="6" t="s">
        <v>115</v>
      </c>
      <c r="C11" s="202" t="s">
        <v>156</v>
      </c>
      <c r="D11" s="12">
        <v>20</v>
      </c>
      <c r="E11" s="200">
        <v>1</v>
      </c>
      <c r="F11" s="7" t="s">
        <v>19</v>
      </c>
      <c r="G11" s="8">
        <v>0</v>
      </c>
      <c r="H11" s="8">
        <v>20</v>
      </c>
      <c r="I11" s="24">
        <v>0</v>
      </c>
      <c r="J11" s="65">
        <v>5</v>
      </c>
    </row>
    <row r="12" spans="1:11" s="10" customFormat="1" ht="13.5" customHeight="1" thickBot="1">
      <c r="A12" s="72"/>
      <c r="B12" s="127" t="s">
        <v>167</v>
      </c>
      <c r="C12" s="112"/>
      <c r="D12" s="58">
        <f>SUM(D4:D11)</f>
        <v>180</v>
      </c>
      <c r="E12" s="57">
        <f>SUM(E4:E11)</f>
        <v>10</v>
      </c>
      <c r="F12" s="57"/>
      <c r="G12" s="57">
        <f>SUM(G4:G11)</f>
        <v>25</v>
      </c>
      <c r="H12" s="57">
        <f>SUM(H4:H11)</f>
        <v>80</v>
      </c>
      <c r="I12" s="75">
        <f>SUM(I4:I11)</f>
        <v>75</v>
      </c>
      <c r="J12" s="70"/>
    </row>
    <row r="13" spans="1:11" s="10" customFormat="1" ht="17.100000000000001" customHeight="1">
      <c r="A13" s="44"/>
      <c r="B13" s="201" t="s">
        <v>140</v>
      </c>
      <c r="C13" s="213"/>
      <c r="D13" s="148"/>
      <c r="E13" s="148"/>
      <c r="F13" s="148"/>
      <c r="G13" s="148"/>
      <c r="H13" s="148"/>
      <c r="I13" s="148"/>
      <c r="J13" s="109"/>
    </row>
    <row r="14" spans="1:11" s="10" customFormat="1" ht="21.75" thickBot="1">
      <c r="A14" s="5" t="s">
        <v>141</v>
      </c>
      <c r="B14" s="117" t="s">
        <v>93</v>
      </c>
      <c r="C14" s="186"/>
      <c r="D14" s="35"/>
      <c r="E14" s="35"/>
      <c r="F14" s="35"/>
      <c r="G14" s="35"/>
      <c r="H14" s="35"/>
      <c r="I14" s="35"/>
      <c r="J14" s="53"/>
    </row>
    <row r="15" spans="1:11" s="10" customFormat="1" ht="21">
      <c r="A15" s="5" t="s">
        <v>39</v>
      </c>
      <c r="B15" s="11" t="s">
        <v>100</v>
      </c>
      <c r="C15" s="214" t="s">
        <v>28</v>
      </c>
      <c r="D15" s="156">
        <v>40</v>
      </c>
      <c r="E15" s="156">
        <v>6</v>
      </c>
      <c r="F15" s="46" t="s">
        <v>18</v>
      </c>
      <c r="G15" s="157">
        <v>0</v>
      </c>
      <c r="H15" s="47">
        <v>40</v>
      </c>
      <c r="I15" s="197">
        <v>0</v>
      </c>
      <c r="J15" s="185" t="s">
        <v>113</v>
      </c>
    </row>
    <row r="16" spans="1:11" s="10" customFormat="1" ht="21">
      <c r="A16" s="5" t="s">
        <v>17</v>
      </c>
      <c r="B16" s="11" t="s">
        <v>94</v>
      </c>
      <c r="C16" s="108" t="s">
        <v>125</v>
      </c>
      <c r="D16" s="115">
        <v>40</v>
      </c>
      <c r="E16" s="115">
        <v>6</v>
      </c>
      <c r="F16" s="37" t="s">
        <v>18</v>
      </c>
      <c r="G16" s="114">
        <v>0</v>
      </c>
      <c r="H16" s="176">
        <v>40</v>
      </c>
      <c r="I16" s="216">
        <v>0</v>
      </c>
      <c r="J16" s="116" t="s">
        <v>113</v>
      </c>
    </row>
    <row r="17" spans="1:10" s="10" customFormat="1" ht="17.100000000000001" customHeight="1" thickBot="1">
      <c r="A17" s="5" t="s">
        <v>150</v>
      </c>
      <c r="B17" s="11" t="s">
        <v>124</v>
      </c>
      <c r="C17" s="210" t="s">
        <v>121</v>
      </c>
      <c r="D17" s="159">
        <v>45</v>
      </c>
      <c r="E17" s="30">
        <v>2</v>
      </c>
      <c r="F17" s="30" t="s">
        <v>19</v>
      </c>
      <c r="G17" s="31">
        <v>5</v>
      </c>
      <c r="H17" s="31">
        <v>0</v>
      </c>
      <c r="I17" s="27">
        <v>40</v>
      </c>
      <c r="J17" s="99" t="s">
        <v>109</v>
      </c>
    </row>
    <row r="18" spans="1:10" s="10" customFormat="1" ht="21.75" thickBot="1">
      <c r="A18" s="5" t="s">
        <v>142</v>
      </c>
      <c r="B18" s="203" t="s">
        <v>98</v>
      </c>
      <c r="C18" s="186"/>
      <c r="D18" s="35"/>
      <c r="E18" s="35"/>
      <c r="F18" s="35"/>
      <c r="G18" s="53"/>
      <c r="H18" s="53"/>
      <c r="I18" s="53"/>
      <c r="J18" s="53"/>
    </row>
    <row r="19" spans="1:10" s="10" customFormat="1" ht="21">
      <c r="A19" s="5" t="s">
        <v>39</v>
      </c>
      <c r="B19" s="11" t="s">
        <v>100</v>
      </c>
      <c r="C19" s="214" t="s">
        <v>28</v>
      </c>
      <c r="D19" s="156">
        <v>40</v>
      </c>
      <c r="E19" s="156">
        <v>6</v>
      </c>
      <c r="F19" s="156" t="s">
        <v>18</v>
      </c>
      <c r="G19" s="157">
        <v>0</v>
      </c>
      <c r="H19" s="157">
        <v>40</v>
      </c>
      <c r="I19" s="197">
        <v>0</v>
      </c>
      <c r="J19" s="215">
        <v>5</v>
      </c>
    </row>
    <row r="20" spans="1:10" s="10" customFormat="1" ht="17.100000000000001" customHeight="1">
      <c r="A20" s="5" t="s">
        <v>17</v>
      </c>
      <c r="B20" s="202" t="s">
        <v>99</v>
      </c>
      <c r="C20" s="113" t="s">
        <v>74</v>
      </c>
      <c r="D20" s="115">
        <v>40</v>
      </c>
      <c r="E20" s="115">
        <v>6</v>
      </c>
      <c r="F20" s="115" t="s">
        <v>18</v>
      </c>
      <c r="G20" s="114">
        <v>0</v>
      </c>
      <c r="H20" s="114">
        <v>40</v>
      </c>
      <c r="I20" s="216">
        <v>0</v>
      </c>
      <c r="J20" s="217">
        <v>5</v>
      </c>
    </row>
    <row r="21" spans="1:10" s="10" customFormat="1" ht="17.100000000000001" customHeight="1" thickBot="1">
      <c r="A21" s="5" t="s">
        <v>150</v>
      </c>
      <c r="B21" s="11" t="s">
        <v>123</v>
      </c>
      <c r="C21" s="202" t="s">
        <v>121</v>
      </c>
      <c r="D21" s="12">
        <v>45</v>
      </c>
      <c r="E21" s="12">
        <v>2</v>
      </c>
      <c r="F21" s="12" t="s">
        <v>19</v>
      </c>
      <c r="G21" s="13">
        <v>5</v>
      </c>
      <c r="H21" s="13">
        <v>0</v>
      </c>
      <c r="I21" s="22">
        <v>40</v>
      </c>
      <c r="J21" s="66">
        <v>20</v>
      </c>
    </row>
    <row r="22" spans="1:10" s="10" customFormat="1" ht="15" customHeight="1" thickBot="1">
      <c r="A22" s="72"/>
      <c r="B22" s="91" t="s">
        <v>168</v>
      </c>
      <c r="C22" s="91"/>
      <c r="D22" s="57">
        <f>SUM(D12,D15:D17)</f>
        <v>305</v>
      </c>
      <c r="E22" s="128">
        <f>SUM(E12,E19:E21)</f>
        <v>24</v>
      </c>
      <c r="F22" s="57">
        <f>SUM(F10:F11)</f>
        <v>0</v>
      </c>
      <c r="G22" s="57">
        <f>SUM(G12,G21)</f>
        <v>30</v>
      </c>
      <c r="H22" s="57">
        <f>SUM(H12,H19:H20)</f>
        <v>160</v>
      </c>
      <c r="I22" s="69">
        <f>SUM(I12,I21)</f>
        <v>115</v>
      </c>
      <c r="J22" s="70"/>
    </row>
    <row r="23" spans="1:10" s="10" customFormat="1" ht="17.100000000000001" customHeight="1" thickBot="1">
      <c r="A23" s="204" t="s">
        <v>151</v>
      </c>
      <c r="B23" s="39" t="s">
        <v>92</v>
      </c>
      <c r="C23" s="205"/>
      <c r="D23" s="41">
        <v>160</v>
      </c>
      <c r="E23" s="206">
        <v>6</v>
      </c>
      <c r="F23" s="207" t="s">
        <v>20</v>
      </c>
      <c r="G23" s="16"/>
      <c r="H23" s="16"/>
      <c r="I23" s="208"/>
      <c r="J23" s="209"/>
    </row>
    <row r="24" spans="1:10" s="10" customFormat="1" ht="15" customHeight="1" thickBot="1">
      <c r="A24" s="72"/>
      <c r="B24" s="91" t="s">
        <v>170</v>
      </c>
      <c r="C24" s="91"/>
      <c r="D24" s="57">
        <f>SUM(D22:D23)</f>
        <v>465</v>
      </c>
      <c r="E24" s="57">
        <f>SUM(E22:E23)</f>
        <v>30</v>
      </c>
      <c r="F24" s="57"/>
      <c r="G24" s="57"/>
      <c r="H24" s="57"/>
      <c r="I24" s="69"/>
      <c r="J24" s="70"/>
    </row>
    <row r="25" spans="1:10">
      <c r="A25" s="20"/>
      <c r="B25" s="20"/>
      <c r="C25" s="20"/>
      <c r="D25" s="20"/>
      <c r="E25" s="20"/>
      <c r="F25" s="20"/>
      <c r="G25" s="20"/>
      <c r="H25" s="20"/>
      <c r="I25" s="20"/>
      <c r="J25" s="20"/>
    </row>
    <row r="26" spans="1:10" ht="13.5" customHeight="1" thickBot="1">
      <c r="A26" s="20"/>
      <c r="B26" s="181" t="s">
        <v>16</v>
      </c>
      <c r="C26" s="19"/>
      <c r="D26" s="19"/>
      <c r="E26" s="19"/>
      <c r="F26" s="19"/>
      <c r="G26" s="19"/>
      <c r="H26" s="19"/>
      <c r="I26" s="19"/>
      <c r="J26" s="19"/>
    </row>
    <row r="27" spans="1:10" s="20" customFormat="1" ht="34.5" customHeight="1" thickBot="1">
      <c r="A27" s="56" t="s">
        <v>1</v>
      </c>
      <c r="B27" s="57" t="s">
        <v>2</v>
      </c>
      <c r="C27" s="57" t="s">
        <v>21</v>
      </c>
      <c r="D27" s="58" t="s">
        <v>133</v>
      </c>
      <c r="E27" s="58" t="s">
        <v>3</v>
      </c>
      <c r="F27" s="58" t="s">
        <v>134</v>
      </c>
      <c r="G27" s="58" t="s">
        <v>135</v>
      </c>
      <c r="H27" s="58" t="s">
        <v>136</v>
      </c>
      <c r="I27" s="59" t="s">
        <v>137</v>
      </c>
      <c r="J27" s="60" t="s">
        <v>138</v>
      </c>
    </row>
    <row r="28" spans="1:10" s="10" customFormat="1" ht="15" customHeight="1">
      <c r="A28" s="174" t="s">
        <v>46</v>
      </c>
      <c r="B28" s="11" t="s">
        <v>127</v>
      </c>
      <c r="C28" s="199" t="s">
        <v>130</v>
      </c>
      <c r="D28" s="12">
        <v>15</v>
      </c>
      <c r="E28" s="200">
        <v>1</v>
      </c>
      <c r="F28" s="7" t="s">
        <v>19</v>
      </c>
      <c r="G28" s="8">
        <v>5</v>
      </c>
      <c r="H28" s="8">
        <v>0</v>
      </c>
      <c r="I28" s="24">
        <v>10</v>
      </c>
      <c r="J28" s="65">
        <v>20</v>
      </c>
    </row>
    <row r="29" spans="1:10" s="10" customFormat="1" ht="15" customHeight="1">
      <c r="A29" s="198" t="s">
        <v>43</v>
      </c>
      <c r="B29" s="11" t="s">
        <v>48</v>
      </c>
      <c r="C29" s="6" t="s">
        <v>97</v>
      </c>
      <c r="D29" s="12">
        <v>0</v>
      </c>
      <c r="E29" s="7">
        <v>5</v>
      </c>
      <c r="F29" s="7" t="s">
        <v>18</v>
      </c>
      <c r="G29" s="7">
        <v>0</v>
      </c>
      <c r="H29" s="7">
        <v>0</v>
      </c>
      <c r="I29" s="180">
        <v>0</v>
      </c>
      <c r="J29" s="65"/>
    </row>
    <row r="30" spans="1:10" s="10" customFormat="1" ht="21">
      <c r="A30" s="61" t="s">
        <v>44</v>
      </c>
      <c r="B30" s="11" t="s">
        <v>128</v>
      </c>
      <c r="C30" s="199" t="s">
        <v>125</v>
      </c>
      <c r="D30" s="12">
        <v>30</v>
      </c>
      <c r="E30" s="200">
        <v>3</v>
      </c>
      <c r="F30" s="7" t="s">
        <v>19</v>
      </c>
      <c r="G30" s="8">
        <v>5</v>
      </c>
      <c r="H30" s="8">
        <v>15</v>
      </c>
      <c r="I30" s="24">
        <v>10</v>
      </c>
      <c r="J30" s="65" t="s">
        <v>52</v>
      </c>
    </row>
    <row r="31" spans="1:10" s="10" customFormat="1" ht="15" customHeight="1">
      <c r="A31" s="61" t="s">
        <v>45</v>
      </c>
      <c r="B31" s="11" t="s">
        <v>35</v>
      </c>
      <c r="C31" s="6" t="s">
        <v>26</v>
      </c>
      <c r="D31" s="12">
        <v>20</v>
      </c>
      <c r="E31" s="7">
        <v>1</v>
      </c>
      <c r="F31" s="7" t="s">
        <v>19</v>
      </c>
      <c r="G31" s="8">
        <v>10</v>
      </c>
      <c r="H31" s="8">
        <v>0</v>
      </c>
      <c r="I31" s="24">
        <v>10</v>
      </c>
      <c r="J31" s="65">
        <v>20</v>
      </c>
    </row>
    <row r="32" spans="1:10" s="10" customFormat="1" ht="21">
      <c r="A32" s="198" t="s">
        <v>36</v>
      </c>
      <c r="B32" s="226" t="s">
        <v>126</v>
      </c>
      <c r="C32" s="199" t="s">
        <v>63</v>
      </c>
      <c r="D32" s="12">
        <v>40</v>
      </c>
      <c r="E32" s="200">
        <v>2</v>
      </c>
      <c r="F32" s="7" t="s">
        <v>19</v>
      </c>
      <c r="G32" s="8">
        <v>0</v>
      </c>
      <c r="H32" s="8">
        <v>0</v>
      </c>
      <c r="I32" s="24">
        <v>40</v>
      </c>
      <c r="J32" s="65">
        <v>20</v>
      </c>
    </row>
    <row r="33" spans="1:10" s="10" customFormat="1" ht="15" customHeight="1">
      <c r="A33" s="174" t="s">
        <v>38</v>
      </c>
      <c r="B33" s="11" t="s">
        <v>129</v>
      </c>
      <c r="C33" s="199" t="s">
        <v>33</v>
      </c>
      <c r="D33" s="12">
        <v>15</v>
      </c>
      <c r="E33" s="200">
        <v>1</v>
      </c>
      <c r="F33" s="7" t="s">
        <v>19</v>
      </c>
      <c r="G33" s="8">
        <v>5</v>
      </c>
      <c r="H33" s="8">
        <v>0</v>
      </c>
      <c r="I33" s="24">
        <v>10</v>
      </c>
      <c r="J33" s="65">
        <v>20</v>
      </c>
    </row>
    <row r="34" spans="1:10" s="10" customFormat="1" ht="15" customHeight="1">
      <c r="A34" s="61" t="s">
        <v>47</v>
      </c>
      <c r="B34" s="11" t="s">
        <v>34</v>
      </c>
      <c r="C34" s="6" t="s">
        <v>132</v>
      </c>
      <c r="D34" s="12">
        <v>20</v>
      </c>
      <c r="E34" s="7">
        <v>2</v>
      </c>
      <c r="F34" s="7" t="s">
        <v>19</v>
      </c>
      <c r="G34" s="8">
        <v>10</v>
      </c>
      <c r="H34" s="8">
        <v>0</v>
      </c>
      <c r="I34" s="24">
        <v>10</v>
      </c>
      <c r="J34" s="65">
        <v>20</v>
      </c>
    </row>
    <row r="35" spans="1:10" s="10" customFormat="1" ht="15" customHeight="1" thickBot="1">
      <c r="A35" s="225" t="s">
        <v>37</v>
      </c>
      <c r="B35" s="48" t="s">
        <v>29</v>
      </c>
      <c r="C35" s="210" t="s">
        <v>131</v>
      </c>
      <c r="D35" s="159">
        <v>15</v>
      </c>
      <c r="E35" s="211">
        <v>1</v>
      </c>
      <c r="F35" s="30" t="s">
        <v>19</v>
      </c>
      <c r="G35" s="31">
        <v>5</v>
      </c>
      <c r="H35" s="31">
        <v>0</v>
      </c>
      <c r="I35" s="32">
        <v>10</v>
      </c>
      <c r="J35" s="67">
        <v>20</v>
      </c>
    </row>
    <row r="36" spans="1:10" s="10" customFormat="1" ht="15" customHeight="1" thickBot="1">
      <c r="A36" s="72"/>
      <c r="B36" s="127" t="s">
        <v>167</v>
      </c>
      <c r="C36" s="112"/>
      <c r="D36" s="58">
        <f>SUM(D28:D35)</f>
        <v>155</v>
      </c>
      <c r="E36" s="57">
        <f>SUM(E28:E35)</f>
        <v>16</v>
      </c>
      <c r="F36" s="57"/>
      <c r="G36" s="57">
        <f>SUM(G28:G35)</f>
        <v>40</v>
      </c>
      <c r="H36" s="57">
        <f>SUM(H28:H35)</f>
        <v>15</v>
      </c>
      <c r="I36" s="75">
        <f>SUM(I28:I35)</f>
        <v>100</v>
      </c>
      <c r="J36" s="70"/>
    </row>
    <row r="37" spans="1:10" s="10" customFormat="1" ht="15" customHeight="1">
      <c r="A37" s="44"/>
      <c r="B37" s="201" t="s">
        <v>140</v>
      </c>
      <c r="C37" s="213"/>
      <c r="D37" s="148"/>
      <c r="E37" s="148"/>
      <c r="F37" s="148"/>
      <c r="G37" s="148"/>
      <c r="H37" s="148"/>
      <c r="I37" s="148"/>
      <c r="J37" s="109"/>
    </row>
    <row r="38" spans="1:10" s="10" customFormat="1" ht="21.75" thickBot="1">
      <c r="A38" s="38" t="s">
        <v>141</v>
      </c>
      <c r="B38" s="110" t="s">
        <v>93</v>
      </c>
      <c r="C38" s="186"/>
      <c r="D38" s="35"/>
      <c r="E38" s="35"/>
      <c r="F38" s="35"/>
      <c r="G38" s="35"/>
      <c r="H38" s="35"/>
      <c r="I38" s="35"/>
      <c r="J38" s="53"/>
    </row>
    <row r="39" spans="1:10" s="10" customFormat="1" ht="15" customHeight="1">
      <c r="A39" s="5" t="s">
        <v>39</v>
      </c>
      <c r="B39" s="11" t="s">
        <v>106</v>
      </c>
      <c r="C39" s="214" t="s">
        <v>25</v>
      </c>
      <c r="D39" s="156">
        <v>40</v>
      </c>
      <c r="E39" s="218">
        <v>6</v>
      </c>
      <c r="F39" s="46" t="s">
        <v>18</v>
      </c>
      <c r="G39" s="46">
        <v>0</v>
      </c>
      <c r="H39" s="47">
        <v>40</v>
      </c>
      <c r="I39" s="179">
        <v>0</v>
      </c>
      <c r="J39" s="64">
        <v>5</v>
      </c>
    </row>
    <row r="40" spans="1:10" s="10" customFormat="1" ht="21.75" thickBot="1">
      <c r="A40" s="5" t="s">
        <v>17</v>
      </c>
      <c r="B40" s="11" t="s">
        <v>95</v>
      </c>
      <c r="C40" s="210" t="s">
        <v>97</v>
      </c>
      <c r="D40" s="159">
        <v>40</v>
      </c>
      <c r="E40" s="211">
        <v>6</v>
      </c>
      <c r="F40" s="30" t="s">
        <v>18</v>
      </c>
      <c r="G40" s="30">
        <v>0</v>
      </c>
      <c r="H40" s="31">
        <v>40</v>
      </c>
      <c r="I40" s="80">
        <v>0</v>
      </c>
      <c r="J40" s="67">
        <v>5</v>
      </c>
    </row>
    <row r="41" spans="1:10" s="10" customFormat="1" ht="21.75" thickBot="1">
      <c r="A41" s="5" t="s">
        <v>142</v>
      </c>
      <c r="B41" s="212" t="s">
        <v>98</v>
      </c>
      <c r="C41" s="186"/>
      <c r="D41" s="35"/>
      <c r="E41" s="35"/>
      <c r="F41" s="35"/>
      <c r="G41" s="35"/>
      <c r="H41" s="53"/>
      <c r="I41" s="35"/>
      <c r="J41" s="53"/>
    </row>
    <row r="42" spans="1:10" s="10" customFormat="1" ht="15" customHeight="1">
      <c r="A42" s="5" t="s">
        <v>39</v>
      </c>
      <c r="B42" s="11" t="s">
        <v>111</v>
      </c>
      <c r="C42" s="214" t="s">
        <v>23</v>
      </c>
      <c r="D42" s="156">
        <v>40</v>
      </c>
      <c r="E42" s="218">
        <v>6</v>
      </c>
      <c r="F42" s="46" t="s">
        <v>18</v>
      </c>
      <c r="G42" s="46">
        <v>0</v>
      </c>
      <c r="H42" s="47">
        <v>40</v>
      </c>
      <c r="I42" s="179">
        <v>0</v>
      </c>
      <c r="J42" s="64">
        <v>5</v>
      </c>
    </row>
    <row r="43" spans="1:10" s="10" customFormat="1" ht="21.75" thickBot="1">
      <c r="A43" s="38" t="s">
        <v>17</v>
      </c>
      <c r="B43" s="182" t="s">
        <v>110</v>
      </c>
      <c r="C43" s="195" t="s">
        <v>97</v>
      </c>
      <c r="D43" s="220">
        <v>40</v>
      </c>
      <c r="E43" s="196">
        <v>6</v>
      </c>
      <c r="F43" s="37" t="s">
        <v>18</v>
      </c>
      <c r="G43" s="37">
        <v>0</v>
      </c>
      <c r="H43" s="176">
        <v>40</v>
      </c>
      <c r="I43" s="223">
        <v>0</v>
      </c>
      <c r="J43" s="86">
        <v>5</v>
      </c>
    </row>
    <row r="44" spans="1:10" s="10" customFormat="1" ht="15" customHeight="1" thickBot="1">
      <c r="A44" s="79"/>
      <c r="B44" s="73" t="s">
        <v>171</v>
      </c>
      <c r="C44" s="73"/>
      <c r="D44" s="57">
        <f>SUM(D36,D39:D40)</f>
        <v>235</v>
      </c>
      <c r="E44" s="128">
        <f>SUM(E36,E42:E43)</f>
        <v>28</v>
      </c>
      <c r="F44" s="57"/>
      <c r="G44" s="57">
        <f>SUM(G36)</f>
        <v>40</v>
      </c>
      <c r="H44" s="103">
        <f>SUM(H36,H42:H43)</f>
        <v>95</v>
      </c>
      <c r="I44" s="69">
        <f>SUM(I36)</f>
        <v>100</v>
      </c>
      <c r="J44" s="70"/>
    </row>
    <row r="45" spans="1:10" s="20" customFormat="1" ht="12" customHeight="1">
      <c r="A45" s="243" t="s">
        <v>11</v>
      </c>
      <c r="B45" s="243"/>
      <c r="C45" s="170"/>
      <c r="D45" s="170"/>
      <c r="E45" s="55"/>
      <c r="F45" s="55"/>
      <c r="G45" s="55"/>
      <c r="H45" s="55"/>
      <c r="I45" s="55"/>
      <c r="J45" s="55"/>
    </row>
    <row r="46" spans="1:10" s="4" customFormat="1" ht="9.9499999999999993" customHeight="1" thickBot="1">
      <c r="A46" s="170"/>
      <c r="B46" s="170"/>
      <c r="C46" s="170"/>
      <c r="D46" s="170"/>
      <c r="E46" s="71"/>
      <c r="F46" s="71"/>
      <c r="G46" s="71"/>
      <c r="H46" s="71"/>
      <c r="I46" s="71"/>
      <c r="J46" s="55"/>
    </row>
    <row r="47" spans="1:10" ht="32.25" thickBot="1">
      <c r="C47" s="20"/>
      <c r="D47" s="121" t="s">
        <v>143</v>
      </c>
      <c r="E47" s="59" t="s">
        <v>144</v>
      </c>
      <c r="F47" s="121" t="s">
        <v>145</v>
      </c>
      <c r="G47" s="121" t="s">
        <v>135</v>
      </c>
      <c r="H47" s="58" t="s">
        <v>136</v>
      </c>
      <c r="I47" s="59" t="s">
        <v>137</v>
      </c>
      <c r="J47" s="4"/>
    </row>
    <row r="48" spans="1:10" ht="13.5" thickBot="1">
      <c r="C48" s="122" t="s">
        <v>152</v>
      </c>
      <c r="D48" s="56">
        <f>SUM(D44,D22)</f>
        <v>540</v>
      </c>
      <c r="E48" s="75">
        <f>SUM(E22,E44)</f>
        <v>52</v>
      </c>
      <c r="F48" s="70">
        <f>SUM(D23)</f>
        <v>160</v>
      </c>
      <c r="G48" s="56">
        <f>SUM(G22,G44)</f>
        <v>70</v>
      </c>
      <c r="H48" s="57">
        <f>SUM(H22,H44)</f>
        <v>255</v>
      </c>
      <c r="I48" s="75">
        <f>SUM(I22,I44)</f>
        <v>215</v>
      </c>
      <c r="J48" s="4"/>
    </row>
    <row r="49" spans="1:10" ht="13.5" thickBot="1">
      <c r="C49" s="122" t="s">
        <v>153</v>
      </c>
      <c r="D49" s="56">
        <f>SUM(D24,D44)</f>
        <v>700</v>
      </c>
      <c r="E49" s="75">
        <f>SUM(E24,E44)</f>
        <v>58</v>
      </c>
      <c r="F49" s="4"/>
      <c r="G49" s="4"/>
      <c r="H49" s="125"/>
      <c r="I49" s="126"/>
      <c r="J49" s="126"/>
    </row>
    <row r="51" spans="1:10" s="20" customFormat="1" ht="15" customHeight="1">
      <c r="A51" s="55"/>
      <c r="B51" s="227" t="s">
        <v>172</v>
      </c>
      <c r="C51" s="20" t="s">
        <v>177</v>
      </c>
      <c r="E51" s="228"/>
    </row>
    <row r="52" spans="1:10" s="20" customFormat="1" ht="15" customHeight="1">
      <c r="A52" s="55"/>
      <c r="B52" s="20" t="s">
        <v>173</v>
      </c>
      <c r="C52" s="229">
        <v>226</v>
      </c>
      <c r="E52" s="228"/>
    </row>
    <row r="53" spans="1:10" s="20" customFormat="1" ht="15" customHeight="1">
      <c r="A53" s="55"/>
      <c r="B53" s="20" t="s">
        <v>174</v>
      </c>
      <c r="C53" s="230">
        <v>845</v>
      </c>
      <c r="E53" s="228"/>
    </row>
    <row r="54" spans="1:10" s="20" customFormat="1" ht="15" customHeight="1">
      <c r="A54" s="55"/>
      <c r="B54" s="20" t="s">
        <v>175</v>
      </c>
      <c r="C54" s="229">
        <v>657</v>
      </c>
      <c r="E54" s="228"/>
    </row>
    <row r="55" spans="1:10" s="20" customFormat="1" ht="15" customHeight="1">
      <c r="A55" s="55"/>
      <c r="B55" s="20" t="s">
        <v>176</v>
      </c>
      <c r="C55" s="229">
        <v>960</v>
      </c>
      <c r="E55" s="228"/>
    </row>
  </sheetData>
  <mergeCells count="1">
    <mergeCell ref="A45:B45"/>
  </mergeCells>
  <printOptions horizontalCentered="1"/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 rok</vt:lpstr>
      <vt:lpstr>II rok</vt:lpstr>
      <vt:lpstr>III rok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e.mardon</dc:creator>
  <cp:lastModifiedBy>Asus</cp:lastModifiedBy>
  <cp:lastPrinted>2020-09-17T05:29:55Z</cp:lastPrinted>
  <dcterms:created xsi:type="dcterms:W3CDTF">2012-04-16T10:05:54Z</dcterms:created>
  <dcterms:modified xsi:type="dcterms:W3CDTF">2020-11-11T17:52:33Z</dcterms:modified>
</cp:coreProperties>
</file>