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60" yWindow="-60" windowWidth="15480" windowHeight="11640"/>
  </bookViews>
  <sheets>
    <sheet name="Plan studiów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1" i="1" l="1"/>
  <c r="C101" i="1"/>
  <c r="L60" i="1"/>
  <c r="D47" i="1"/>
  <c r="D101" i="1"/>
  <c r="C13" i="1"/>
  <c r="D13" i="1"/>
  <c r="D27" i="1" s="1"/>
  <c r="E13" i="1"/>
  <c r="E27" i="1"/>
  <c r="F13" i="1"/>
  <c r="F27" i="1"/>
  <c r="G13" i="1"/>
  <c r="G27" i="1"/>
  <c r="C47" i="1"/>
  <c r="D60" i="1"/>
  <c r="E47" i="1"/>
  <c r="F47" i="1"/>
  <c r="G47" i="1"/>
  <c r="C69" i="1"/>
  <c r="C84" i="1" s="1"/>
  <c r="C108" i="1" s="1"/>
  <c r="E69" i="1"/>
  <c r="E84" i="1" s="1"/>
  <c r="F69" i="1"/>
  <c r="F84" i="1" s="1"/>
  <c r="G69" i="1"/>
  <c r="G84" i="1" s="1"/>
  <c r="G108" i="1" l="1"/>
  <c r="F108" i="1"/>
  <c r="E108" i="1"/>
</calcChain>
</file>

<file path=xl/comments1.xml><?xml version="1.0" encoding="utf-8"?>
<comments xmlns="http://schemas.openxmlformats.org/spreadsheetml/2006/main">
  <authors>
    <author>tc={8DE0886C-C64D-4EA9-B2B5-D6D989DA74DA}</author>
  </authors>
  <commentList>
    <comment ref="B42" authorId="0">
      <text>
        <r>
          <rPr>
            <sz val="10"/>
            <rFont val="Arial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zmiana jednostki</t>
        </r>
      </text>
    </comment>
  </commentList>
</comments>
</file>

<file path=xl/sharedStrings.xml><?xml version="1.0" encoding="utf-8"?>
<sst xmlns="http://schemas.openxmlformats.org/spreadsheetml/2006/main" count="264" uniqueCount="107">
  <si>
    <t>Plan studiów II stopnia dla kierunku Biomedycyna 2024-2026</t>
  </si>
  <si>
    <t>SEMESTR I</t>
  </si>
  <si>
    <t>przedmiot/moduł</t>
  </si>
  <si>
    <t>Jednostka organizująca</t>
  </si>
  <si>
    <t>l. godzin</t>
  </si>
  <si>
    <t>ECTS</t>
  </si>
  <si>
    <t>w.</t>
  </si>
  <si>
    <t>ćw.</t>
  </si>
  <si>
    <t>sem.</t>
  </si>
  <si>
    <t>liczebność grupy</t>
  </si>
  <si>
    <t>forma zal.</t>
  </si>
  <si>
    <t>Diagnostyka genetyczna w pediatrii</t>
  </si>
  <si>
    <t>Samodzielna Pracownia Diagnostyki Genetycznej II Katedry Pediatrii</t>
  </si>
  <si>
    <t>ZO</t>
  </si>
  <si>
    <t>Toksykologia</t>
  </si>
  <si>
    <t>Pracownia Toksykologii Sądowej</t>
  </si>
  <si>
    <t>30</t>
  </si>
  <si>
    <t>E</t>
  </si>
  <si>
    <t xml:space="preserve">Metodologia badań diagnostyczno-laboratoryjnych  w zakresie: Biochemii, Hematoonkologii, Mikrobiologii,  Patofizjologii, Genetyki, Farmakologii, Genetyki klinicznej (7 zakładów do wyboru 2) </t>
  </si>
  <si>
    <t>Samodzielna Pracownia Genetyki Molekularnej/Zakład Hematoonkologii Doświadczalnej/Katedra i Zakład Mikrobiologii Lekarskiej/Zakład Patofizjologii/Samodzielna Pracownia Diagnostyki Genetycznej II Katedry Pediatrii/Katedra i Zakład Farmakologii Doświadczalnej i Klinicznej/Zakład Genetyki Klinicznej Katedry Genetyki Medycznej</t>
  </si>
  <si>
    <t>5/30</t>
  </si>
  <si>
    <t>zal.</t>
  </si>
  <si>
    <t>Metodyka publikacji naukowych i pisania wniosków patentowych i badawczych</t>
  </si>
  <si>
    <t>Zakład Hematoonkologii Doświadczalnej</t>
  </si>
  <si>
    <t>10/30</t>
  </si>
  <si>
    <t>Samodzielna Pracownia Genetyki Molekularnej</t>
  </si>
  <si>
    <t xml:space="preserve">Język angielski specjalistyczny </t>
  </si>
  <si>
    <t>Studium Praktycznej Nauki Języków Obcych</t>
  </si>
  <si>
    <t>15</t>
  </si>
  <si>
    <t>Neurofarmakologia</t>
  </si>
  <si>
    <t>Pracownia Farmakologii Komórkowej i Molekularnej</t>
  </si>
  <si>
    <t>Razem</t>
  </si>
  <si>
    <t>ˉ</t>
  </si>
  <si>
    <t>PRZEDMIOTY DO WYBORU: (3 do wyboru + język obcy)</t>
  </si>
  <si>
    <t>Immunoonkologia</t>
  </si>
  <si>
    <t>Mikrobiom ludzki</t>
  </si>
  <si>
    <t>Katedra i Zakład Mikrobiologii Lekarskiej</t>
  </si>
  <si>
    <t>Wirusologia</t>
  </si>
  <si>
    <t>Zaawansowana genetyka człowieka</t>
  </si>
  <si>
    <t>Genetyka medyczna</t>
  </si>
  <si>
    <t>Zakład Genetyki Nowotworów z Pracownią Cytogenetyczną Katedry Genetyki Medycznej</t>
  </si>
  <si>
    <t>Choroby cywilizacyjne</t>
  </si>
  <si>
    <t>Zakład Patofizjologii</t>
  </si>
  <si>
    <t>Nowoczesne metody obrazowania chemicznego w analizie biomedycznej</t>
  </si>
  <si>
    <t>Samodzielna Pracownia Spektroskopii i Obrazowania Chemicznego</t>
  </si>
  <si>
    <t>Podstawy badań behawioralnych</t>
  </si>
  <si>
    <t>Samodzielna Pracownia Badań Behawioralnych</t>
  </si>
  <si>
    <t>Medycyna sądowa</t>
  </si>
  <si>
    <t xml:space="preserve">Katedra i Zakład Medycyny Sądowej </t>
  </si>
  <si>
    <t>Język obcy dodatkowy do wyboru 
(hiszpański, włoski, niemiecki, rosyjski)</t>
  </si>
  <si>
    <t>0</t>
  </si>
  <si>
    <t>Razem semestr I</t>
  </si>
  <si>
    <t>liczba godzin/liczba ECTS</t>
  </si>
  <si>
    <t>liczba egzaminów w I sem.</t>
  </si>
  <si>
    <t>liczba ECTS kontaktowych</t>
  </si>
  <si>
    <t>liczba ECTS pracy własnej studenta</t>
  </si>
  <si>
    <t>liczba godzin pracy własnej studenta</t>
  </si>
  <si>
    <t>SEMESTR II</t>
  </si>
  <si>
    <t>Inżynieria tkankowa</t>
  </si>
  <si>
    <t>Zakład Inżynierii Tkankowej i Medycyny Regeneracyjnej</t>
  </si>
  <si>
    <t>Etyka w biomedycynie</t>
  </si>
  <si>
    <t>Zakład Psychologii</t>
  </si>
  <si>
    <t>Zakażenia bakteryjne i mechanizmy oporności bakterii na antybiotyki</t>
  </si>
  <si>
    <t>Bioinformatyka zaawansowana</t>
  </si>
  <si>
    <t>Katedra i Zakład Chemii Leków</t>
  </si>
  <si>
    <t>15/30</t>
  </si>
  <si>
    <t>Zakład Biochemii i Biologii Molekularnej</t>
  </si>
  <si>
    <t>Analiza kryminalistyczna</t>
  </si>
  <si>
    <t>Język angielski specjalistyczny</t>
  </si>
  <si>
    <t>Razem semestr II</t>
  </si>
  <si>
    <t>liczba egzaminów w II sem.</t>
  </si>
  <si>
    <t>Fakultety interprofesjonalne, każdy student wybiera jeden przedmiot:</t>
  </si>
  <si>
    <t>Monitoring i realizacja badań klinicznych</t>
  </si>
  <si>
    <t>(WB) Sam. Prac. Spektroskopii i Obrazowania Chem./Zakład Farmakologii (WNoZ)/Pracownia Dietetyki Klinicznej (WB)</t>
  </si>
  <si>
    <t>zal</t>
  </si>
  <si>
    <t>Immunomodulacja</t>
  </si>
  <si>
    <t>Zakład Immunologii Doświadczalnej (WB) oraz Katedra i Zakład Mikrobiologii Farmaceutycznej (WF)</t>
  </si>
  <si>
    <t>Immunochemia</t>
  </si>
  <si>
    <t>Zakład immunologii Doświadczalnej (WB) oraz Zakład Patobioch. i Interdysc. Zastos. Chromat. Jonowej (WB) LUB Zakład Chemii Medycznej (WNM) LUB Zakład Bioanalityki (WB)</t>
  </si>
  <si>
    <t>Repetytorium z pierwszej pomocy</t>
  </si>
  <si>
    <r>
      <t>WNM - Samodzielną Pracownię Medycznych Czynności Ratunkowych i Ratownictwa Specjalistycznego/</t>
    </r>
    <r>
      <rPr>
        <i/>
        <sz val="10"/>
        <color indexed="10"/>
        <rFont val="Calibri"/>
        <family val="2"/>
        <charset val="238"/>
      </rPr>
      <t>druga jednostka</t>
    </r>
  </si>
  <si>
    <t>Projektowanie badań naukowych</t>
  </si>
  <si>
    <t>(WB) Katedra Dietetyki i Bioanalityki / (WB) Sam. Prac. Spektroskopii i Obrazowania Chem.</t>
  </si>
  <si>
    <t>suma</t>
  </si>
  <si>
    <t>SEMESTR III</t>
  </si>
  <si>
    <t>Medycyna regeneracyjna i terapie komórkowe</t>
  </si>
  <si>
    <t>Samodzielna Pracownia Diagnostyki Genetycznej</t>
  </si>
  <si>
    <t>Nowoczesne i Innowacyjne Metody Badawcze w Biomedycynie</t>
  </si>
  <si>
    <t>Ćwiczenia specjalistyczne do pracy dyplomowej</t>
  </si>
  <si>
    <t>PRZEDMIOTY DO WYBORU (3 do wyboru):</t>
  </si>
  <si>
    <t>Organizmy modelowe w badaniach biomedycznych</t>
  </si>
  <si>
    <t>Razem semestr III</t>
  </si>
  <si>
    <t>liczba egzaminów w III sem.</t>
  </si>
  <si>
    <t>liczba godzin pracy własnej studneta</t>
  </si>
  <si>
    <t>SEMESTR IV</t>
  </si>
  <si>
    <t xml:space="preserve">Biostatystyka </t>
  </si>
  <si>
    <t>Zakład Informatyki i Statystyki Medycznej z Pracownią e-Zdrowia</t>
  </si>
  <si>
    <t>Starzenie się</t>
  </si>
  <si>
    <t>Zagadnienia filozoficzne w naukach biomedycznych</t>
  </si>
  <si>
    <t>Zakład Immunologii Doświadczalnej</t>
  </si>
  <si>
    <t>Mechanizmy nowotworzenia i nowoczesne terapie przeciwnowotworowe</t>
  </si>
  <si>
    <t>Egzamin dyplomowy</t>
  </si>
  <si>
    <t>liczba godzin/ECTS</t>
  </si>
  <si>
    <t>Ilość egzaminów w semestrze</t>
  </si>
  <si>
    <t>RAZEM SEM. I-IV</t>
  </si>
  <si>
    <t>Łączna liczba ECTS kontaktowych</t>
  </si>
  <si>
    <t>Łączna liczba ECTS pracy własnej studenta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</si>
</sst>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name val="Arial"/>
      <charset val="238"/>
    </font>
    <font>
      <i/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48"/>
      <name val="Calibri"/>
      <family val="2"/>
      <charset val="238"/>
    </font>
    <font>
      <b/>
      <sz val="10"/>
      <color indexed="48"/>
      <name val="Calibri"/>
      <family val="2"/>
      <charset val="238"/>
    </font>
    <font>
      <sz val="10"/>
      <name val="Arial"/>
      <family val="2"/>
      <charset val="238"/>
    </font>
    <font>
      <b/>
      <i/>
      <sz val="10"/>
      <name val="Calibri"/>
      <family val="2"/>
      <charset val="238"/>
    </font>
    <font>
      <i/>
      <sz val="10"/>
      <color indexed="10"/>
      <name val="Calibri"/>
      <family val="2"/>
      <charset val="238"/>
    </font>
    <font>
      <sz val="10"/>
      <name val="Arial"/>
      <family val="2"/>
    </font>
    <font>
      <sz val="10"/>
      <color theme="3" tint="0.39997558519241921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10"/>
      <color theme="7"/>
      <name val="Calibri"/>
      <family val="2"/>
      <charset val="238"/>
    </font>
    <font>
      <sz val="10"/>
      <color theme="4"/>
      <name val="Calibri"/>
      <family val="2"/>
      <charset val="238"/>
    </font>
    <font>
      <b/>
      <sz val="10"/>
      <name val="Calibri"/>
      <family val="2"/>
    </font>
    <font>
      <sz val="10"/>
      <color rgb="FF0070C0"/>
      <name val="Calibri"/>
      <family val="2"/>
      <charset val="238"/>
    </font>
    <font>
      <b/>
      <sz val="10"/>
      <color rgb="FF0070C0"/>
      <name val="Calibri"/>
      <family val="2"/>
    </font>
    <font>
      <b/>
      <sz val="10"/>
      <color rgb="FF0070C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2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5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0" xfId="0" applyFont="1" applyFill="1"/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1" fontId="2" fillId="0" borderId="6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0" fontId="11" fillId="0" borderId="0" xfId="0" applyFont="1"/>
    <xf numFmtId="0" fontId="5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49" fontId="9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" xfId="0" applyFont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12" fillId="2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5" borderId="0" xfId="0" applyFont="1" applyFill="1"/>
    <xf numFmtId="0" fontId="5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2" fillId="5" borderId="1" xfId="0" applyFont="1" applyFill="1" applyBorder="1"/>
    <xf numFmtId="0" fontId="5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2" fillId="0" borderId="5" xfId="0" applyFont="1" applyBorder="1" applyAlignment="1">
      <alignment vertical="center" wrapText="1"/>
    </xf>
    <xf numFmtId="1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14" fillId="0" borderId="0" xfId="0" applyFont="1"/>
    <xf numFmtId="0" fontId="5" fillId="0" borderId="5" xfId="0" applyFont="1" applyBorder="1" applyAlignment="1">
      <alignment horizontal="center" vertical="center" wrapText="1"/>
    </xf>
    <xf numFmtId="0" fontId="17" fillId="0" borderId="0" xfId="0" applyFont="1"/>
    <xf numFmtId="0" fontId="18" fillId="0" borderId="6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2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Excel Built-in Normal" xfId="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rzegorz  Kalisz" id="{7FFBFD49-0F07-477C-8550-C3B361C207DF}" userId="S::grzegorzkalisz@365.uml.edu.pl::fb8b3c97-3218-4cf9-8cfe-79eb0e48d2b9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2" dT="2023-12-07T08:12:47.92" personId="{7FFBFD49-0F07-477C-8550-C3B361C207DF}" id="{8DE0886C-C64D-4EA9-B2B5-D6D989DA74DA}">
    <text>zmiana jednostki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0"/>
  <sheetViews>
    <sheetView tabSelected="1" topLeftCell="A103" zoomScale="89" zoomScaleNormal="89" workbookViewId="0">
      <selection activeCell="F101" sqref="F101"/>
    </sheetView>
  </sheetViews>
  <sheetFormatPr defaultRowHeight="12.75"/>
  <cols>
    <col min="1" max="1" width="43.42578125" style="1" customWidth="1"/>
    <col min="2" max="2" width="42.140625" style="5" customWidth="1"/>
    <col min="3" max="3" width="7" style="2" customWidth="1"/>
    <col min="4" max="4" width="5.7109375" style="4" customWidth="1"/>
    <col min="5" max="5" width="4.42578125" style="2" customWidth="1"/>
    <col min="6" max="7" width="4.7109375" style="2" customWidth="1"/>
    <col min="8" max="8" width="9.5703125" style="2" customWidth="1"/>
    <col min="9" max="9" width="8.7109375" style="2" customWidth="1"/>
    <col min="10" max="10" width="8.7109375" customWidth="1"/>
    <col min="11" max="16384" width="9.140625" style="1"/>
  </cols>
  <sheetData>
    <row r="1" spans="1:9" ht="28.5" customHeight="1">
      <c r="A1" s="3" t="s">
        <v>0</v>
      </c>
      <c r="B1" s="69"/>
    </row>
    <row r="2" spans="1:9">
      <c r="A2" s="3"/>
    </row>
    <row r="3" spans="1:9">
      <c r="A3" s="24" t="s">
        <v>1</v>
      </c>
      <c r="B3" s="25"/>
      <c r="C3" s="26"/>
      <c r="D3" s="27"/>
      <c r="E3" s="26"/>
      <c r="F3" s="26"/>
      <c r="G3" s="26"/>
      <c r="H3" s="26"/>
      <c r="I3" s="28"/>
    </row>
    <row r="4" spans="1:9" s="3" customFormat="1" ht="25.5">
      <c r="A4" s="33" t="s">
        <v>2</v>
      </c>
      <c r="B4" s="34" t="s">
        <v>3</v>
      </c>
      <c r="C4" s="38" t="s">
        <v>4</v>
      </c>
      <c r="D4" s="39" t="s">
        <v>5</v>
      </c>
      <c r="E4" s="35" t="s">
        <v>6</v>
      </c>
      <c r="F4" s="38" t="s">
        <v>7</v>
      </c>
      <c r="G4" s="35" t="s">
        <v>8</v>
      </c>
      <c r="H4" s="40" t="s">
        <v>9</v>
      </c>
      <c r="I4" s="41" t="s">
        <v>10</v>
      </c>
    </row>
    <row r="5" spans="1:9" s="3" customFormat="1" ht="37.5" customHeight="1">
      <c r="A5" s="98" t="s">
        <v>11</v>
      </c>
      <c r="B5" s="115" t="s">
        <v>12</v>
      </c>
      <c r="C5" s="61">
        <v>50</v>
      </c>
      <c r="D5" s="137">
        <v>3</v>
      </c>
      <c r="E5" s="15">
        <v>20</v>
      </c>
      <c r="F5" s="61">
        <v>0</v>
      </c>
      <c r="G5" s="15">
        <v>30</v>
      </c>
      <c r="H5" s="63">
        <v>30</v>
      </c>
      <c r="I5" s="61" t="s">
        <v>13</v>
      </c>
    </row>
    <row r="6" spans="1:9" s="3" customFormat="1" ht="18" customHeight="1">
      <c r="A6" s="58" t="s">
        <v>14</v>
      </c>
      <c r="B6" s="14" t="s">
        <v>15</v>
      </c>
      <c r="C6" s="54">
        <v>40</v>
      </c>
      <c r="D6" s="137">
        <v>2</v>
      </c>
      <c r="E6" s="15">
        <v>10</v>
      </c>
      <c r="F6" s="54">
        <v>0</v>
      </c>
      <c r="G6" s="15">
        <v>30</v>
      </c>
      <c r="H6" s="56" t="s">
        <v>16</v>
      </c>
      <c r="I6" s="57" t="s">
        <v>17</v>
      </c>
    </row>
    <row r="7" spans="1:9" s="3" customFormat="1" ht="58.9" customHeight="1">
      <c r="A7" s="191" t="s">
        <v>18</v>
      </c>
      <c r="B7" s="185" t="s">
        <v>19</v>
      </c>
      <c r="C7" s="164">
        <v>40</v>
      </c>
      <c r="D7" s="55">
        <v>2</v>
      </c>
      <c r="E7" s="15">
        <v>0</v>
      </c>
      <c r="F7" s="54">
        <v>20</v>
      </c>
      <c r="G7" s="15">
        <v>0</v>
      </c>
      <c r="H7" s="56" t="s">
        <v>20</v>
      </c>
      <c r="I7" s="57" t="s">
        <v>21</v>
      </c>
    </row>
    <row r="8" spans="1:9" s="3" customFormat="1" ht="59.65" customHeight="1">
      <c r="A8" s="192"/>
      <c r="B8" s="187"/>
      <c r="C8" s="173"/>
      <c r="D8" s="16">
        <v>2</v>
      </c>
      <c r="E8" s="15">
        <v>0</v>
      </c>
      <c r="F8" s="15">
        <v>20</v>
      </c>
      <c r="G8" s="15">
        <v>0</v>
      </c>
      <c r="H8" s="30" t="s">
        <v>20</v>
      </c>
      <c r="I8" s="17" t="s">
        <v>21</v>
      </c>
    </row>
    <row r="9" spans="1:9" ht="26.25" customHeight="1">
      <c r="A9" s="191" t="s">
        <v>22</v>
      </c>
      <c r="B9" s="14" t="s">
        <v>23</v>
      </c>
      <c r="C9" s="164">
        <v>60</v>
      </c>
      <c r="D9" s="211">
        <v>3</v>
      </c>
      <c r="E9" s="164">
        <v>0</v>
      </c>
      <c r="F9" s="15">
        <v>15</v>
      </c>
      <c r="G9" s="15">
        <v>15</v>
      </c>
      <c r="H9" s="177" t="s">
        <v>24</v>
      </c>
      <c r="I9" s="164" t="s">
        <v>17</v>
      </c>
    </row>
    <row r="10" spans="1:9" ht="31.5" customHeight="1">
      <c r="A10" s="192"/>
      <c r="B10" s="14" t="s">
        <v>25</v>
      </c>
      <c r="C10" s="173"/>
      <c r="D10" s="212"/>
      <c r="E10" s="173"/>
      <c r="F10" s="15">
        <v>15</v>
      </c>
      <c r="G10" s="15">
        <v>15</v>
      </c>
      <c r="H10" s="205"/>
      <c r="I10" s="173"/>
    </row>
    <row r="11" spans="1:9" ht="31.5" customHeight="1">
      <c r="A11" s="128" t="s">
        <v>26</v>
      </c>
      <c r="B11" s="14" t="s">
        <v>27</v>
      </c>
      <c r="C11" s="126">
        <v>20</v>
      </c>
      <c r="D11" s="129">
        <v>1</v>
      </c>
      <c r="E11" s="126">
        <v>0</v>
      </c>
      <c r="F11" s="15">
        <v>20</v>
      </c>
      <c r="G11" s="15">
        <v>0</v>
      </c>
      <c r="H11" s="127" t="s">
        <v>28</v>
      </c>
      <c r="I11" s="126" t="s">
        <v>13</v>
      </c>
    </row>
    <row r="12" spans="1:9" ht="18" customHeight="1">
      <c r="A12" s="22" t="s">
        <v>29</v>
      </c>
      <c r="B12" s="59" t="s">
        <v>30</v>
      </c>
      <c r="C12" s="19">
        <v>30</v>
      </c>
      <c r="D12" s="20">
        <v>2</v>
      </c>
      <c r="E12" s="15">
        <v>10</v>
      </c>
      <c r="F12" s="15">
        <v>20</v>
      </c>
      <c r="G12" s="15">
        <v>0</v>
      </c>
      <c r="H12" s="30" t="s">
        <v>24</v>
      </c>
      <c r="I12" s="17" t="s">
        <v>17</v>
      </c>
    </row>
    <row r="13" spans="1:9" ht="16.5" customHeight="1">
      <c r="A13" s="50" t="s">
        <v>31</v>
      </c>
      <c r="B13" s="14"/>
      <c r="C13" s="65">
        <f>SUM(C5:C12)</f>
        <v>240</v>
      </c>
      <c r="D13" s="51">
        <f>SUM(D5:D12)</f>
        <v>15</v>
      </c>
      <c r="E13" s="35">
        <f>SUM(E5:E12)</f>
        <v>40</v>
      </c>
      <c r="F13" s="35">
        <f>SUM(F7:F12)</f>
        <v>110</v>
      </c>
      <c r="G13" s="35">
        <f>SUM(G5:G12)</f>
        <v>90</v>
      </c>
      <c r="H13" s="15" t="s">
        <v>32</v>
      </c>
      <c r="I13" s="15" t="s">
        <v>32</v>
      </c>
    </row>
    <row r="14" spans="1:9" ht="18" customHeight="1">
      <c r="A14" s="43" t="s">
        <v>33</v>
      </c>
      <c r="B14" s="43"/>
      <c r="C14" s="43"/>
      <c r="D14" s="138">
        <v>17</v>
      </c>
      <c r="E14" s="15"/>
      <c r="F14" s="43"/>
      <c r="G14" s="43"/>
      <c r="H14" s="44">
        <v>30</v>
      </c>
      <c r="I14" s="43"/>
    </row>
    <row r="15" spans="1:9" ht="18" customHeight="1">
      <c r="A15" s="18" t="s">
        <v>34</v>
      </c>
      <c r="B15" s="36" t="s">
        <v>23</v>
      </c>
      <c r="C15" s="19">
        <v>70</v>
      </c>
      <c r="D15" s="139">
        <v>5</v>
      </c>
      <c r="E15" s="19">
        <v>20</v>
      </c>
      <c r="F15" s="15">
        <v>0</v>
      </c>
      <c r="G15" s="19">
        <v>50</v>
      </c>
      <c r="H15" s="30" t="s">
        <v>16</v>
      </c>
      <c r="I15" s="17" t="s">
        <v>13</v>
      </c>
    </row>
    <row r="16" spans="1:9" ht="18" customHeight="1">
      <c r="A16" s="18" t="s">
        <v>35</v>
      </c>
      <c r="B16" s="36" t="s">
        <v>36</v>
      </c>
      <c r="C16" s="19">
        <v>70</v>
      </c>
      <c r="D16" s="139">
        <v>5</v>
      </c>
      <c r="E16" s="19">
        <v>20</v>
      </c>
      <c r="F16" s="15">
        <v>0</v>
      </c>
      <c r="G16" s="19">
        <v>50</v>
      </c>
      <c r="H16" s="30" t="s">
        <v>16</v>
      </c>
      <c r="I16" s="17" t="s">
        <v>13</v>
      </c>
    </row>
    <row r="17" spans="1:9" ht="33.75" customHeight="1">
      <c r="A17" s="18" t="s">
        <v>37</v>
      </c>
      <c r="B17" s="36" t="s">
        <v>36</v>
      </c>
      <c r="C17" s="19">
        <v>70</v>
      </c>
      <c r="D17" s="139">
        <v>5</v>
      </c>
      <c r="E17" s="19">
        <v>20</v>
      </c>
      <c r="F17" s="15">
        <v>0</v>
      </c>
      <c r="G17" s="19">
        <v>50</v>
      </c>
      <c r="H17" s="30" t="s">
        <v>16</v>
      </c>
      <c r="I17" s="17" t="s">
        <v>13</v>
      </c>
    </row>
    <row r="18" spans="1:9" ht="18.75" customHeight="1">
      <c r="A18" s="199" t="s">
        <v>38</v>
      </c>
      <c r="B18" s="36" t="s">
        <v>25</v>
      </c>
      <c r="C18" s="160">
        <v>70</v>
      </c>
      <c r="D18" s="166">
        <v>5</v>
      </c>
      <c r="E18" s="19">
        <v>10</v>
      </c>
      <c r="F18" s="15">
        <v>0</v>
      </c>
      <c r="G18" s="19">
        <v>25</v>
      </c>
      <c r="H18" s="177" t="s">
        <v>16</v>
      </c>
      <c r="I18" s="162" t="s">
        <v>13</v>
      </c>
    </row>
    <row r="19" spans="1:9" ht="27.75" customHeight="1">
      <c r="A19" s="200"/>
      <c r="B19" s="116" t="s">
        <v>12</v>
      </c>
      <c r="C19" s="215"/>
      <c r="D19" s="216"/>
      <c r="E19" s="19">
        <v>10</v>
      </c>
      <c r="F19" s="15">
        <v>0</v>
      </c>
      <c r="G19" s="19">
        <v>25</v>
      </c>
      <c r="H19" s="205"/>
      <c r="I19" s="217"/>
    </row>
    <row r="20" spans="1:9" ht="27" customHeight="1">
      <c r="A20" s="18" t="s">
        <v>39</v>
      </c>
      <c r="B20" s="23" t="s">
        <v>40</v>
      </c>
      <c r="C20" s="19">
        <v>70</v>
      </c>
      <c r="D20" s="139">
        <v>5</v>
      </c>
      <c r="E20" s="19">
        <v>20</v>
      </c>
      <c r="F20" s="15">
        <v>0</v>
      </c>
      <c r="G20" s="19">
        <v>50</v>
      </c>
      <c r="H20" s="30" t="s">
        <v>16</v>
      </c>
      <c r="I20" s="17" t="s">
        <v>13</v>
      </c>
    </row>
    <row r="21" spans="1:9" ht="22.5" customHeight="1">
      <c r="A21" s="199" t="s">
        <v>41</v>
      </c>
      <c r="B21" s="117" t="s">
        <v>42</v>
      </c>
      <c r="C21" s="160">
        <v>70</v>
      </c>
      <c r="D21" s="166">
        <v>5</v>
      </c>
      <c r="E21" s="19">
        <v>4</v>
      </c>
      <c r="F21" s="164">
        <v>0</v>
      </c>
      <c r="G21" s="19">
        <v>15</v>
      </c>
      <c r="H21" s="177" t="s">
        <v>16</v>
      </c>
      <c r="I21" s="162" t="s">
        <v>13</v>
      </c>
    </row>
    <row r="22" spans="1:9" ht="18" customHeight="1">
      <c r="A22" s="204"/>
      <c r="B22" s="52" t="s">
        <v>23</v>
      </c>
      <c r="C22" s="161"/>
      <c r="D22" s="167"/>
      <c r="E22" s="97">
        <v>16</v>
      </c>
      <c r="F22" s="165"/>
      <c r="G22" s="97">
        <v>35</v>
      </c>
      <c r="H22" s="205"/>
      <c r="I22" s="163"/>
    </row>
    <row r="23" spans="1:9" ht="30.75" customHeight="1">
      <c r="A23" s="94" t="s">
        <v>43</v>
      </c>
      <c r="B23" s="23" t="s">
        <v>44</v>
      </c>
      <c r="C23" s="19">
        <v>70</v>
      </c>
      <c r="D23" s="139">
        <v>5</v>
      </c>
      <c r="E23" s="19">
        <v>20</v>
      </c>
      <c r="F23" s="15">
        <v>0</v>
      </c>
      <c r="G23" s="19">
        <v>50</v>
      </c>
      <c r="H23" s="30" t="s">
        <v>16</v>
      </c>
      <c r="I23" s="17" t="s">
        <v>13</v>
      </c>
    </row>
    <row r="24" spans="1:9" ht="34.5" customHeight="1">
      <c r="A24" s="94" t="s">
        <v>45</v>
      </c>
      <c r="B24" s="23" t="s">
        <v>46</v>
      </c>
      <c r="C24" s="19">
        <v>70</v>
      </c>
      <c r="D24" s="139">
        <v>5</v>
      </c>
      <c r="E24" s="19">
        <v>20</v>
      </c>
      <c r="F24" s="15">
        <v>30</v>
      </c>
      <c r="G24" s="19">
        <v>20</v>
      </c>
      <c r="H24" s="30" t="s">
        <v>16</v>
      </c>
      <c r="I24" s="17" t="s">
        <v>13</v>
      </c>
    </row>
    <row r="25" spans="1:9" ht="34.5" customHeight="1">
      <c r="A25" s="18" t="s">
        <v>47</v>
      </c>
      <c r="B25" s="36" t="s">
        <v>48</v>
      </c>
      <c r="C25" s="19">
        <v>70</v>
      </c>
      <c r="D25" s="139">
        <v>5</v>
      </c>
      <c r="E25" s="19">
        <v>20</v>
      </c>
      <c r="F25" s="15">
        <v>0</v>
      </c>
      <c r="G25" s="19">
        <v>50</v>
      </c>
      <c r="H25" s="19">
        <v>30</v>
      </c>
      <c r="I25" s="17" t="s">
        <v>13</v>
      </c>
    </row>
    <row r="26" spans="1:9" ht="35.25" customHeight="1">
      <c r="A26" s="13" t="s">
        <v>49</v>
      </c>
      <c r="B26" s="36" t="s">
        <v>27</v>
      </c>
      <c r="C26" s="19">
        <v>30</v>
      </c>
      <c r="D26" s="139">
        <v>2</v>
      </c>
      <c r="E26" s="19">
        <v>0</v>
      </c>
      <c r="F26" s="15">
        <v>30</v>
      </c>
      <c r="G26" s="99" t="s">
        <v>50</v>
      </c>
      <c r="H26" s="19">
        <v>15</v>
      </c>
      <c r="I26" s="17" t="s">
        <v>13</v>
      </c>
    </row>
    <row r="27" spans="1:9" ht="49.5" customHeight="1">
      <c r="A27" s="33" t="s">
        <v>51</v>
      </c>
      <c r="B27" s="34" t="s">
        <v>52</v>
      </c>
      <c r="C27" s="35">
        <v>480</v>
      </c>
      <c r="D27" s="140">
        <f>SUM(D13+D14)</f>
        <v>32</v>
      </c>
      <c r="E27" s="35">
        <f>SUM(E13+E15+E16+E17)</f>
        <v>100</v>
      </c>
      <c r="F27" s="35">
        <f>SUM(F13+F26)</f>
        <v>140</v>
      </c>
      <c r="G27" s="35">
        <f>G13+G15+G16+G17</f>
        <v>240</v>
      </c>
      <c r="H27" s="15"/>
      <c r="I27" s="15"/>
    </row>
    <row r="28" spans="1:9" ht="18" customHeight="1">
      <c r="A28" s="18"/>
      <c r="B28" s="34" t="s">
        <v>53</v>
      </c>
      <c r="C28" s="35">
        <v>3</v>
      </c>
      <c r="D28" s="16"/>
      <c r="E28" s="15"/>
      <c r="F28" s="15"/>
      <c r="G28" s="15"/>
      <c r="H28" s="15"/>
      <c r="I28" s="15"/>
    </row>
    <row r="29" spans="1:9" ht="18" customHeight="1">
      <c r="A29" s="45"/>
      <c r="B29" s="34" t="s">
        <v>54</v>
      </c>
      <c r="C29" s="35">
        <v>19</v>
      </c>
      <c r="D29" s="48"/>
      <c r="E29" s="49"/>
      <c r="F29" s="49"/>
      <c r="G29" s="49"/>
      <c r="H29" s="49"/>
      <c r="I29" s="49"/>
    </row>
    <row r="30" spans="1:9" ht="18" customHeight="1">
      <c r="A30" s="45"/>
      <c r="B30" s="34" t="s">
        <v>55</v>
      </c>
      <c r="C30" s="35">
        <v>11</v>
      </c>
      <c r="D30" s="48"/>
      <c r="E30" s="49"/>
      <c r="F30" s="49"/>
      <c r="G30" s="49"/>
      <c r="H30" s="49"/>
      <c r="I30" s="49"/>
    </row>
    <row r="31" spans="1:9" ht="18" customHeight="1">
      <c r="A31" s="45"/>
      <c r="B31" s="34" t="s">
        <v>56</v>
      </c>
      <c r="C31" s="35">
        <v>275</v>
      </c>
      <c r="D31" s="48"/>
      <c r="E31" s="49"/>
      <c r="F31" s="49"/>
      <c r="G31" s="49"/>
      <c r="H31" s="49"/>
      <c r="I31" s="49"/>
    </row>
    <row r="32" spans="1:9" ht="18" customHeight="1">
      <c r="A32" s="45"/>
      <c r="B32" s="46"/>
      <c r="C32" s="47"/>
      <c r="D32" s="48"/>
      <c r="E32" s="49"/>
      <c r="F32" s="49"/>
      <c r="G32" s="49"/>
      <c r="H32" s="49"/>
      <c r="I32" s="49"/>
    </row>
    <row r="33" spans="1:15" ht="18" customHeight="1">
      <c r="A33" s="45"/>
      <c r="B33" s="46"/>
      <c r="C33" s="47"/>
      <c r="D33" s="48"/>
      <c r="E33" s="49"/>
      <c r="F33" s="49"/>
      <c r="G33" s="49"/>
      <c r="H33" s="49"/>
      <c r="I33" s="49"/>
    </row>
    <row r="34" spans="1:15" ht="33.75" customHeight="1">
      <c r="A34" s="24" t="s">
        <v>57</v>
      </c>
      <c r="B34" s="25"/>
      <c r="C34" s="26"/>
      <c r="D34" s="27"/>
      <c r="E34" s="26"/>
      <c r="F34" s="26"/>
      <c r="G34" s="26"/>
      <c r="H34" s="26"/>
      <c r="I34" s="28"/>
      <c r="K34" s="2"/>
    </row>
    <row r="35" spans="1:15" ht="69.599999999999994" customHeight="1">
      <c r="A35" s="33" t="s">
        <v>2</v>
      </c>
      <c r="B35" s="34" t="s">
        <v>3</v>
      </c>
      <c r="C35" s="38" t="s">
        <v>4</v>
      </c>
      <c r="D35" s="39" t="s">
        <v>5</v>
      </c>
      <c r="E35" s="35" t="s">
        <v>6</v>
      </c>
      <c r="F35" s="38" t="s">
        <v>7</v>
      </c>
      <c r="G35" s="35" t="s">
        <v>8</v>
      </c>
      <c r="H35" s="40" t="s">
        <v>9</v>
      </c>
      <c r="I35" s="41" t="s">
        <v>10</v>
      </c>
      <c r="J35" s="1"/>
      <c r="K35" s="2"/>
    </row>
    <row r="36" spans="1:15" ht="30" customHeight="1">
      <c r="A36" s="182" t="s">
        <v>18</v>
      </c>
      <c r="B36" s="185" t="s">
        <v>19</v>
      </c>
      <c r="C36" s="188">
        <v>40</v>
      </c>
      <c r="D36" s="211">
        <v>2</v>
      </c>
      <c r="E36" s="164">
        <v>0</v>
      </c>
      <c r="F36" s="188">
        <v>20</v>
      </c>
      <c r="G36" s="164">
        <v>0</v>
      </c>
      <c r="H36" s="213" t="s">
        <v>20</v>
      </c>
      <c r="I36" s="179" t="s">
        <v>21</v>
      </c>
      <c r="J36" s="1"/>
      <c r="K36" s="2"/>
    </row>
    <row r="37" spans="1:15" ht="21.6" customHeight="1">
      <c r="A37" s="183"/>
      <c r="B37" s="186"/>
      <c r="C37" s="189"/>
      <c r="D37" s="212"/>
      <c r="E37" s="173"/>
      <c r="F37" s="190"/>
      <c r="G37" s="173"/>
      <c r="H37" s="214"/>
      <c r="I37" s="181"/>
      <c r="J37" s="1"/>
      <c r="K37" s="2"/>
    </row>
    <row r="38" spans="1:15" ht="52.5" customHeight="1">
      <c r="A38" s="184"/>
      <c r="B38" s="187"/>
      <c r="C38" s="190"/>
      <c r="D38" s="55">
        <v>2</v>
      </c>
      <c r="E38" s="15">
        <v>0</v>
      </c>
      <c r="F38" s="61">
        <v>20</v>
      </c>
      <c r="G38" s="15">
        <v>0</v>
      </c>
      <c r="H38" s="95" t="s">
        <v>20</v>
      </c>
      <c r="I38" s="64" t="s">
        <v>21</v>
      </c>
      <c r="J38" s="1"/>
      <c r="K38" s="2"/>
    </row>
    <row r="39" spans="1:15" ht="40.15" customHeight="1">
      <c r="A39" s="13" t="s">
        <v>58</v>
      </c>
      <c r="B39" s="100" t="s">
        <v>59</v>
      </c>
      <c r="C39" s="15">
        <v>80</v>
      </c>
      <c r="D39" s="15">
        <v>6</v>
      </c>
      <c r="E39" s="15">
        <v>15</v>
      </c>
      <c r="F39" s="15">
        <v>45</v>
      </c>
      <c r="G39" s="15">
        <v>20</v>
      </c>
      <c r="H39" s="30" t="s">
        <v>24</v>
      </c>
      <c r="I39" s="15" t="s">
        <v>13</v>
      </c>
      <c r="J39" s="130"/>
    </row>
    <row r="40" spans="1:15" ht="26.25" customHeight="1">
      <c r="A40" s="18" t="s">
        <v>60</v>
      </c>
      <c r="B40" s="68" t="s">
        <v>61</v>
      </c>
      <c r="C40" s="15">
        <v>30</v>
      </c>
      <c r="D40" s="135">
        <v>3</v>
      </c>
      <c r="E40" s="15">
        <v>0</v>
      </c>
      <c r="F40" s="15">
        <v>0</v>
      </c>
      <c r="G40" s="15">
        <v>30</v>
      </c>
      <c r="H40" s="30" t="s">
        <v>16</v>
      </c>
      <c r="I40" s="17" t="s">
        <v>13</v>
      </c>
      <c r="K40" s="2"/>
      <c r="O40" s="132"/>
    </row>
    <row r="41" spans="1:15" ht="30" customHeight="1">
      <c r="A41" s="13" t="s">
        <v>62</v>
      </c>
      <c r="B41" s="36" t="s">
        <v>36</v>
      </c>
      <c r="C41" s="19">
        <v>40</v>
      </c>
      <c r="D41" s="134">
        <v>2</v>
      </c>
      <c r="E41" s="19">
        <v>10</v>
      </c>
      <c r="F41" s="15">
        <v>0</v>
      </c>
      <c r="G41" s="19">
        <v>30</v>
      </c>
      <c r="H41" s="30" t="s">
        <v>16</v>
      </c>
      <c r="I41" s="21" t="s">
        <v>13</v>
      </c>
      <c r="K41" s="2"/>
    </row>
    <row r="42" spans="1:15" ht="30" customHeight="1">
      <c r="A42" s="199" t="s">
        <v>63</v>
      </c>
      <c r="B42" s="156" t="s">
        <v>64</v>
      </c>
      <c r="C42" s="164">
        <v>90</v>
      </c>
      <c r="D42" s="201">
        <v>6</v>
      </c>
      <c r="E42" s="54">
        <v>0</v>
      </c>
      <c r="F42" s="54">
        <v>15</v>
      </c>
      <c r="G42" s="54">
        <v>10</v>
      </c>
      <c r="H42" s="177" t="s">
        <v>65</v>
      </c>
      <c r="I42" s="206" t="s">
        <v>17</v>
      </c>
      <c r="K42" s="2"/>
    </row>
    <row r="43" spans="1:15" ht="21.75" customHeight="1">
      <c r="A43" s="204"/>
      <c r="B43" s="146" t="s">
        <v>23</v>
      </c>
      <c r="C43" s="165"/>
      <c r="D43" s="202"/>
      <c r="E43" s="15">
        <v>0</v>
      </c>
      <c r="F43" s="15">
        <v>15</v>
      </c>
      <c r="G43" s="15">
        <v>10</v>
      </c>
      <c r="H43" s="178"/>
      <c r="I43" s="207"/>
    </row>
    <row r="44" spans="1:15" ht="28.5" customHeight="1">
      <c r="A44" s="200"/>
      <c r="B44" s="14" t="s">
        <v>66</v>
      </c>
      <c r="C44" s="173"/>
      <c r="D44" s="203"/>
      <c r="E44" s="15">
        <v>0</v>
      </c>
      <c r="F44" s="15">
        <v>30</v>
      </c>
      <c r="G44" s="15">
        <v>10</v>
      </c>
      <c r="H44" s="205"/>
      <c r="I44" s="208"/>
      <c r="K44" s="2"/>
    </row>
    <row r="45" spans="1:15" ht="21.75" customHeight="1">
      <c r="A45" s="124" t="s">
        <v>67</v>
      </c>
      <c r="B45" s="131" t="s">
        <v>44</v>
      </c>
      <c r="C45" s="125">
        <v>75</v>
      </c>
      <c r="D45" s="133">
        <v>6</v>
      </c>
      <c r="E45" s="15">
        <v>20</v>
      </c>
      <c r="F45" s="61">
        <v>15</v>
      </c>
      <c r="G45" s="15">
        <v>40</v>
      </c>
      <c r="H45" s="95" t="s">
        <v>24</v>
      </c>
      <c r="I45" s="61" t="s">
        <v>17</v>
      </c>
      <c r="K45" s="2"/>
    </row>
    <row r="46" spans="1:15" ht="27.75" customHeight="1">
      <c r="A46" s="13" t="s">
        <v>68</v>
      </c>
      <c r="B46" s="14" t="s">
        <v>27</v>
      </c>
      <c r="C46" s="15">
        <v>20</v>
      </c>
      <c r="D46" s="135">
        <v>1</v>
      </c>
      <c r="E46" s="15">
        <v>0</v>
      </c>
      <c r="F46" s="15">
        <v>20</v>
      </c>
      <c r="G46" s="15">
        <v>0</v>
      </c>
      <c r="H46" s="30" t="s">
        <v>28</v>
      </c>
      <c r="I46" s="21" t="s">
        <v>13</v>
      </c>
      <c r="K46" s="2"/>
    </row>
    <row r="47" spans="1:15" ht="18" customHeight="1">
      <c r="A47" s="6" t="s">
        <v>69</v>
      </c>
      <c r="B47" s="7" t="s">
        <v>52</v>
      </c>
      <c r="C47" s="66">
        <f>SUM(C36:C46)</f>
        <v>375</v>
      </c>
      <c r="D47" s="142">
        <f>SUM(D36:D46)</f>
        <v>28</v>
      </c>
      <c r="E47" s="9">
        <f>SUM(E36:E46)</f>
        <v>45</v>
      </c>
      <c r="F47" s="66">
        <f>SUM(F36:F46)</f>
        <v>180</v>
      </c>
      <c r="G47" s="9">
        <f>SUM(G39:G46)</f>
        <v>150</v>
      </c>
      <c r="H47" s="10"/>
      <c r="I47" s="41"/>
      <c r="K47" s="2"/>
    </row>
    <row r="48" spans="1:15" ht="18" customHeight="1">
      <c r="A48" s="12"/>
      <c r="B48" s="7" t="s">
        <v>70</v>
      </c>
      <c r="C48" s="9">
        <v>2</v>
      </c>
      <c r="D48" s="8"/>
      <c r="E48" s="10"/>
      <c r="F48" s="10"/>
      <c r="G48" s="10"/>
      <c r="H48" s="10"/>
      <c r="I48" s="10"/>
      <c r="K48" s="2"/>
    </row>
    <row r="49" spans="1:12" ht="21" customHeight="1">
      <c r="A49" s="72"/>
      <c r="B49" s="7" t="s">
        <v>54</v>
      </c>
      <c r="C49" s="9">
        <v>15</v>
      </c>
      <c r="D49" s="113"/>
      <c r="E49" s="10"/>
      <c r="F49" s="10"/>
      <c r="G49" s="10"/>
      <c r="H49" s="10"/>
      <c r="I49" s="10"/>
      <c r="K49" s="2"/>
    </row>
    <row r="50" spans="1:12" ht="21" customHeight="1">
      <c r="A50" s="72"/>
      <c r="B50" s="7" t="s">
        <v>55</v>
      </c>
      <c r="C50" s="9">
        <v>15</v>
      </c>
      <c r="D50" s="120"/>
      <c r="E50" s="10"/>
      <c r="F50" s="10"/>
      <c r="G50" s="10"/>
      <c r="H50" s="10"/>
      <c r="I50" s="10"/>
      <c r="K50" s="2"/>
    </row>
    <row r="51" spans="1:12" ht="25.5" customHeight="1">
      <c r="A51" s="12"/>
      <c r="B51" s="7" t="s">
        <v>56</v>
      </c>
      <c r="C51" s="9">
        <v>375</v>
      </c>
      <c r="D51" s="120"/>
      <c r="E51" s="10"/>
      <c r="F51" s="10"/>
      <c r="G51" s="10"/>
      <c r="H51" s="10"/>
      <c r="I51" s="10"/>
      <c r="K51" s="2"/>
    </row>
    <row r="52" spans="1:12" ht="25.5" customHeight="1">
      <c r="B52" s="85"/>
      <c r="C52" s="86"/>
      <c r="D52" s="87"/>
      <c r="K52" s="2"/>
    </row>
    <row r="53" spans="1:12" ht="25.5" customHeight="1">
      <c r="A53" s="102" t="s">
        <v>71</v>
      </c>
      <c r="B53" s="103"/>
      <c r="C53" s="104"/>
      <c r="D53" s="105">
        <v>1</v>
      </c>
      <c r="E53" s="104"/>
      <c r="F53" s="104"/>
      <c r="G53" s="104"/>
      <c r="H53" s="104"/>
      <c r="I53" s="104"/>
      <c r="K53" s="2"/>
    </row>
    <row r="54" spans="1:12" ht="25.5" customHeight="1">
      <c r="A54" s="106" t="s">
        <v>72</v>
      </c>
      <c r="B54" s="107" t="s">
        <v>73</v>
      </c>
      <c r="C54" s="108">
        <v>30</v>
      </c>
      <c r="D54" s="109">
        <v>1</v>
      </c>
      <c r="E54" s="108">
        <v>0</v>
      </c>
      <c r="F54" s="108">
        <v>0</v>
      </c>
      <c r="G54" s="108">
        <v>30</v>
      </c>
      <c r="H54" s="108">
        <v>30</v>
      </c>
      <c r="I54" s="108" t="s">
        <v>74</v>
      </c>
      <c r="K54" s="2"/>
    </row>
    <row r="55" spans="1:12" ht="25.5" customHeight="1">
      <c r="A55" s="106" t="s">
        <v>75</v>
      </c>
      <c r="B55" s="107" t="s">
        <v>76</v>
      </c>
      <c r="C55" s="108">
        <v>30</v>
      </c>
      <c r="D55" s="109">
        <v>1</v>
      </c>
      <c r="E55" s="108">
        <v>0</v>
      </c>
      <c r="F55" s="108">
        <v>0</v>
      </c>
      <c r="G55" s="108">
        <v>30</v>
      </c>
      <c r="H55" s="108">
        <v>30</v>
      </c>
      <c r="I55" s="108" t="s">
        <v>74</v>
      </c>
      <c r="K55" s="2"/>
    </row>
    <row r="56" spans="1:12" ht="35.25" customHeight="1">
      <c r="A56" s="106" t="s">
        <v>77</v>
      </c>
      <c r="B56" s="107" t="s">
        <v>78</v>
      </c>
      <c r="C56" s="108">
        <v>30</v>
      </c>
      <c r="D56" s="109">
        <v>1</v>
      </c>
      <c r="E56" s="108">
        <v>0</v>
      </c>
      <c r="F56" s="108">
        <v>0</v>
      </c>
      <c r="G56" s="108">
        <v>30</v>
      </c>
      <c r="H56" s="108">
        <v>30</v>
      </c>
      <c r="I56" s="108" t="s">
        <v>74</v>
      </c>
      <c r="K56" s="2"/>
    </row>
    <row r="57" spans="1:12" ht="25.5" customHeight="1">
      <c r="A57" s="106" t="s">
        <v>79</v>
      </c>
      <c r="B57" s="107" t="s">
        <v>80</v>
      </c>
      <c r="C57" s="108">
        <v>30</v>
      </c>
      <c r="D57" s="109">
        <v>1</v>
      </c>
      <c r="E57" s="108">
        <v>0</v>
      </c>
      <c r="F57" s="108">
        <v>0</v>
      </c>
      <c r="G57" s="108">
        <v>30</v>
      </c>
      <c r="H57" s="108">
        <v>30</v>
      </c>
      <c r="I57" s="108" t="s">
        <v>74</v>
      </c>
      <c r="K57" s="2"/>
    </row>
    <row r="58" spans="1:12" ht="25.5" customHeight="1">
      <c r="A58" s="106" t="s">
        <v>81</v>
      </c>
      <c r="B58" s="107" t="s">
        <v>82</v>
      </c>
      <c r="C58" s="108">
        <v>30</v>
      </c>
      <c r="D58" s="109">
        <v>1</v>
      </c>
      <c r="E58" s="108">
        <v>0</v>
      </c>
      <c r="F58" s="108">
        <v>0</v>
      </c>
      <c r="G58" s="108">
        <v>30</v>
      </c>
      <c r="H58" s="108">
        <v>30</v>
      </c>
      <c r="I58" s="108" t="s">
        <v>74</v>
      </c>
      <c r="K58" s="2"/>
    </row>
    <row r="59" spans="1:12" ht="27.75" customHeight="1">
      <c r="A59" s="106"/>
      <c r="B59" s="110"/>
      <c r="C59" s="111"/>
      <c r="D59" s="112"/>
      <c r="E59" s="108"/>
      <c r="F59" s="108"/>
      <c r="G59" s="108"/>
      <c r="H59" s="108"/>
      <c r="I59" s="108"/>
      <c r="K59" s="2"/>
    </row>
    <row r="60" spans="1:12" ht="17.25" customHeight="1">
      <c r="B60" s="85"/>
      <c r="C60" s="86" t="s">
        <v>83</v>
      </c>
      <c r="D60" s="141">
        <f>D53+D47</f>
        <v>29</v>
      </c>
      <c r="K60" s="2"/>
      <c r="L60" s="1">
        <f>32+29</f>
        <v>61</v>
      </c>
    </row>
    <row r="61" spans="1:12" ht="17.25" customHeight="1">
      <c r="A61" s="88" t="s">
        <v>84</v>
      </c>
      <c r="B61" s="89"/>
      <c r="C61" s="90"/>
      <c r="D61" s="91"/>
      <c r="E61" s="90"/>
      <c r="F61" s="90"/>
      <c r="G61" s="90"/>
      <c r="H61" s="90"/>
      <c r="I61" s="90"/>
      <c r="K61" s="2"/>
    </row>
    <row r="62" spans="1:12" ht="27.75" customHeight="1">
      <c r="A62" s="33" t="s">
        <v>2</v>
      </c>
      <c r="B62" s="34" t="s">
        <v>3</v>
      </c>
      <c r="C62" s="38" t="s">
        <v>4</v>
      </c>
      <c r="D62" s="39" t="s">
        <v>5</v>
      </c>
      <c r="E62" s="35" t="s">
        <v>6</v>
      </c>
      <c r="F62" s="38" t="s">
        <v>7</v>
      </c>
      <c r="G62" s="35" t="s">
        <v>8</v>
      </c>
      <c r="H62" s="40" t="s">
        <v>9</v>
      </c>
      <c r="I62" s="41" t="s">
        <v>10</v>
      </c>
      <c r="K62" s="2"/>
    </row>
    <row r="63" spans="1:12" ht="17.25" customHeight="1">
      <c r="A63" s="193" t="s">
        <v>85</v>
      </c>
      <c r="B63" s="136" t="s">
        <v>66</v>
      </c>
      <c r="C63" s="196">
        <v>45</v>
      </c>
      <c r="D63" s="174">
        <v>4</v>
      </c>
      <c r="E63" s="15">
        <v>6</v>
      </c>
      <c r="F63" s="62">
        <v>0</v>
      </c>
      <c r="G63" s="15">
        <v>9</v>
      </c>
      <c r="H63" s="170">
        <v>30</v>
      </c>
      <c r="I63" s="179" t="s">
        <v>17</v>
      </c>
      <c r="K63" s="2"/>
    </row>
    <row r="64" spans="1:12" ht="37.5" customHeight="1">
      <c r="A64" s="194"/>
      <c r="B64" s="92" t="s">
        <v>23</v>
      </c>
      <c r="C64" s="197"/>
      <c r="D64" s="175"/>
      <c r="E64" s="15">
        <v>6</v>
      </c>
      <c r="F64" s="62">
        <v>0</v>
      </c>
      <c r="G64" s="15">
        <v>9</v>
      </c>
      <c r="H64" s="171"/>
      <c r="I64" s="180"/>
      <c r="K64" s="2"/>
    </row>
    <row r="65" spans="1:10" ht="12.75" customHeight="1">
      <c r="A65" s="194"/>
      <c r="B65" s="209" t="s">
        <v>86</v>
      </c>
      <c r="C65" s="197"/>
      <c r="D65" s="176"/>
      <c r="E65" s="15">
        <v>6</v>
      </c>
      <c r="F65" s="15">
        <v>0</v>
      </c>
      <c r="G65" s="15">
        <v>9</v>
      </c>
      <c r="H65" s="172"/>
      <c r="I65" s="181"/>
    </row>
    <row r="66" spans="1:10" ht="12.75" customHeight="1">
      <c r="A66" s="195"/>
      <c r="B66" s="210"/>
      <c r="C66" s="198"/>
      <c r="D66" s="70"/>
      <c r="E66" s="15"/>
      <c r="F66" s="15"/>
      <c r="G66" s="15"/>
      <c r="H66" s="15"/>
      <c r="I66" s="21"/>
    </row>
    <row r="67" spans="1:10" ht="26.65" customHeight="1">
      <c r="A67" s="60" t="s">
        <v>87</v>
      </c>
      <c r="B67" s="117" t="s">
        <v>42</v>
      </c>
      <c r="C67" s="61">
        <v>30</v>
      </c>
      <c r="D67" s="55">
        <v>3</v>
      </c>
      <c r="E67" s="54">
        <v>10</v>
      </c>
      <c r="F67" s="62">
        <v>0</v>
      </c>
      <c r="G67" s="15">
        <v>20</v>
      </c>
      <c r="H67" s="63">
        <v>30</v>
      </c>
      <c r="I67" s="64" t="s">
        <v>13</v>
      </c>
    </row>
    <row r="68" spans="1:10" ht="28.9" customHeight="1">
      <c r="A68" s="18" t="s">
        <v>88</v>
      </c>
      <c r="B68" s="100"/>
      <c r="C68" s="15">
        <v>100</v>
      </c>
      <c r="D68" s="15">
        <v>9</v>
      </c>
      <c r="E68" s="15">
        <v>0</v>
      </c>
      <c r="F68" s="15">
        <v>100</v>
      </c>
      <c r="G68" s="15">
        <v>0</v>
      </c>
      <c r="H68" s="30" t="s">
        <v>24</v>
      </c>
      <c r="I68" s="15" t="s">
        <v>13</v>
      </c>
    </row>
    <row r="69" spans="1:10" ht="15.6" customHeight="1">
      <c r="A69" s="50" t="s">
        <v>31</v>
      </c>
      <c r="B69" s="23"/>
      <c r="C69" s="65">
        <f>SUM(C63:C68)</f>
        <v>175</v>
      </c>
      <c r="D69" s="51">
        <v>15</v>
      </c>
      <c r="E69" s="44">
        <f>SUM(E63:E68)</f>
        <v>28</v>
      </c>
      <c r="F69" s="44">
        <f>SUM(F65:F68)</f>
        <v>100</v>
      </c>
      <c r="G69" s="44">
        <f>SUM(G63:G68)</f>
        <v>47</v>
      </c>
      <c r="H69" s="30"/>
      <c r="I69" s="19"/>
    </row>
    <row r="70" spans="1:10" ht="19.149999999999999" customHeight="1">
      <c r="A70" s="50"/>
      <c r="B70" s="23"/>
      <c r="C70" s="65"/>
      <c r="D70" s="51"/>
      <c r="E70" s="44"/>
      <c r="F70" s="44"/>
      <c r="G70" s="44"/>
      <c r="H70" s="30"/>
      <c r="I70" s="19"/>
    </row>
    <row r="71" spans="1:10" ht="27.75" customHeight="1">
      <c r="A71" s="42" t="s">
        <v>89</v>
      </c>
      <c r="B71" s="32"/>
      <c r="C71" s="96"/>
      <c r="D71" s="51">
        <v>15</v>
      </c>
      <c r="E71" s="19"/>
      <c r="F71" s="19"/>
      <c r="G71" s="19"/>
      <c r="H71" s="30"/>
      <c r="I71" s="21"/>
    </row>
    <row r="72" spans="1:10" ht="18" customHeight="1">
      <c r="A72" s="18" t="s">
        <v>34</v>
      </c>
      <c r="B72" s="36" t="s">
        <v>23</v>
      </c>
      <c r="C72" s="19">
        <v>70</v>
      </c>
      <c r="D72" s="139">
        <v>5</v>
      </c>
      <c r="E72" s="15">
        <v>20</v>
      </c>
      <c r="F72" s="15">
        <v>0</v>
      </c>
      <c r="G72" s="19">
        <v>50</v>
      </c>
      <c r="H72" s="30" t="s">
        <v>16</v>
      </c>
      <c r="I72" s="17" t="s">
        <v>13</v>
      </c>
      <c r="J72" s="67"/>
    </row>
    <row r="73" spans="1:10" ht="18" customHeight="1">
      <c r="A73" s="18" t="s">
        <v>35</v>
      </c>
      <c r="B73" s="36" t="s">
        <v>36</v>
      </c>
      <c r="C73" s="19">
        <v>70</v>
      </c>
      <c r="D73" s="139">
        <v>5</v>
      </c>
      <c r="E73" s="15">
        <v>20</v>
      </c>
      <c r="F73" s="15">
        <v>0</v>
      </c>
      <c r="G73" s="19">
        <v>50</v>
      </c>
      <c r="H73" s="30" t="s">
        <v>16</v>
      </c>
      <c r="I73" s="17" t="s">
        <v>13</v>
      </c>
    </row>
    <row r="74" spans="1:10" ht="18" customHeight="1">
      <c r="A74" s="18" t="s">
        <v>37</v>
      </c>
      <c r="B74" s="36" t="s">
        <v>36</v>
      </c>
      <c r="C74" s="19">
        <v>70</v>
      </c>
      <c r="D74" s="139">
        <v>5</v>
      </c>
      <c r="E74" s="15">
        <v>20</v>
      </c>
      <c r="F74" s="15">
        <v>0</v>
      </c>
      <c r="G74" s="19">
        <v>50</v>
      </c>
      <c r="H74" s="30" t="s">
        <v>16</v>
      </c>
      <c r="I74" s="17" t="s">
        <v>13</v>
      </c>
    </row>
    <row r="75" spans="1:10" ht="18" customHeight="1">
      <c r="A75" s="199" t="s">
        <v>38</v>
      </c>
      <c r="B75" s="36" t="s">
        <v>25</v>
      </c>
      <c r="C75" s="160">
        <v>70</v>
      </c>
      <c r="D75" s="166">
        <v>5</v>
      </c>
      <c r="E75" s="15">
        <v>10</v>
      </c>
      <c r="F75" s="15">
        <v>0</v>
      </c>
      <c r="G75" s="19">
        <v>25</v>
      </c>
      <c r="H75" s="177" t="s">
        <v>16</v>
      </c>
      <c r="I75" s="162" t="s">
        <v>13</v>
      </c>
    </row>
    <row r="76" spans="1:10" ht="36" customHeight="1">
      <c r="A76" s="200"/>
      <c r="B76" s="116" t="s">
        <v>12</v>
      </c>
      <c r="C76" s="215"/>
      <c r="D76" s="216"/>
      <c r="E76" s="15">
        <v>10</v>
      </c>
      <c r="F76" s="15">
        <v>0</v>
      </c>
      <c r="G76" s="19">
        <v>25</v>
      </c>
      <c r="H76" s="205"/>
      <c r="I76" s="217"/>
    </row>
    <row r="77" spans="1:10" ht="34.15" customHeight="1">
      <c r="A77" s="18" t="s">
        <v>39</v>
      </c>
      <c r="B77" s="23" t="s">
        <v>40</v>
      </c>
      <c r="C77" s="19">
        <v>70</v>
      </c>
      <c r="D77" s="139">
        <v>5</v>
      </c>
      <c r="E77" s="15">
        <v>20</v>
      </c>
      <c r="F77" s="15">
        <v>0</v>
      </c>
      <c r="G77" s="19">
        <v>50</v>
      </c>
      <c r="H77" s="30" t="s">
        <v>16</v>
      </c>
      <c r="I77" s="17" t="s">
        <v>13</v>
      </c>
    </row>
    <row r="78" spans="1:10" ht="18" customHeight="1">
      <c r="A78" s="199" t="s">
        <v>41</v>
      </c>
      <c r="B78" s="117" t="s">
        <v>42</v>
      </c>
      <c r="C78" s="160">
        <v>70</v>
      </c>
      <c r="D78" s="166">
        <v>5</v>
      </c>
      <c r="E78" s="15">
        <v>4</v>
      </c>
      <c r="F78" s="164">
        <v>0</v>
      </c>
      <c r="G78" s="19">
        <v>15</v>
      </c>
      <c r="H78" s="177" t="s">
        <v>16</v>
      </c>
      <c r="I78" s="162" t="s">
        <v>13</v>
      </c>
    </row>
    <row r="79" spans="1:10" ht="27" customHeight="1">
      <c r="A79" s="204"/>
      <c r="B79" s="93" t="s">
        <v>23</v>
      </c>
      <c r="C79" s="161"/>
      <c r="D79" s="167"/>
      <c r="E79" s="97">
        <v>16</v>
      </c>
      <c r="F79" s="165"/>
      <c r="G79" s="97">
        <v>35</v>
      </c>
      <c r="H79" s="178"/>
      <c r="I79" s="163"/>
    </row>
    <row r="80" spans="1:10" ht="27.75" customHeight="1">
      <c r="A80" s="94" t="s">
        <v>43</v>
      </c>
      <c r="B80" s="23" t="s">
        <v>44</v>
      </c>
      <c r="C80" s="19">
        <v>70</v>
      </c>
      <c r="D80" s="139">
        <v>5</v>
      </c>
      <c r="E80" s="19">
        <v>20</v>
      </c>
      <c r="F80" s="15">
        <v>0</v>
      </c>
      <c r="G80" s="19">
        <v>50</v>
      </c>
      <c r="H80" s="30" t="s">
        <v>16</v>
      </c>
      <c r="I80" s="17" t="s">
        <v>13</v>
      </c>
    </row>
    <row r="81" spans="1:11" ht="18" customHeight="1">
      <c r="A81" s="94" t="s">
        <v>45</v>
      </c>
      <c r="B81" s="23" t="s">
        <v>46</v>
      </c>
      <c r="C81" s="19">
        <v>70</v>
      </c>
      <c r="D81" s="139">
        <v>5</v>
      </c>
      <c r="E81" s="19">
        <v>20</v>
      </c>
      <c r="F81" s="15">
        <v>30</v>
      </c>
      <c r="G81" s="19">
        <v>20</v>
      </c>
      <c r="H81" s="30" t="s">
        <v>24</v>
      </c>
      <c r="I81" s="17" t="s">
        <v>13</v>
      </c>
    </row>
    <row r="82" spans="1:11" ht="30" customHeight="1">
      <c r="A82" s="147" t="s">
        <v>90</v>
      </c>
      <c r="B82" s="145" t="s">
        <v>25</v>
      </c>
      <c r="C82" s="148">
        <v>30</v>
      </c>
      <c r="D82" s="149">
        <v>5</v>
      </c>
      <c r="E82" s="150">
        <v>10</v>
      </c>
      <c r="F82" s="150">
        <v>0</v>
      </c>
      <c r="G82" s="150">
        <v>20</v>
      </c>
      <c r="H82" s="151" t="s">
        <v>16</v>
      </c>
      <c r="I82" s="152" t="s">
        <v>13</v>
      </c>
    </row>
    <row r="83" spans="1:11" ht="33.75" customHeight="1">
      <c r="A83" s="18" t="s">
        <v>47</v>
      </c>
      <c r="B83" s="36" t="s">
        <v>48</v>
      </c>
      <c r="C83" s="19">
        <v>70</v>
      </c>
      <c r="D83" s="139">
        <v>5</v>
      </c>
      <c r="E83" s="15">
        <v>20</v>
      </c>
      <c r="F83" s="15">
        <v>0</v>
      </c>
      <c r="G83" s="19">
        <v>50</v>
      </c>
      <c r="H83" s="19">
        <v>30</v>
      </c>
      <c r="I83" s="17" t="s">
        <v>13</v>
      </c>
    </row>
    <row r="84" spans="1:11" ht="33.75" customHeight="1">
      <c r="A84" s="6" t="s">
        <v>91</v>
      </c>
      <c r="B84" s="7" t="s">
        <v>52</v>
      </c>
      <c r="C84" s="66">
        <f>SUM(C69+C72+C73+C74)</f>
        <v>385</v>
      </c>
      <c r="D84" s="143">
        <v>30</v>
      </c>
      <c r="E84" s="9">
        <f>SUM(E69+E72+E73+E74)</f>
        <v>88</v>
      </c>
      <c r="F84" s="9">
        <f>SUM(F69)</f>
        <v>100</v>
      </c>
      <c r="G84" s="9">
        <f>SUM(G69+G72+G73+G74)</f>
        <v>197</v>
      </c>
      <c r="H84" s="10"/>
      <c r="I84" s="10"/>
    </row>
    <row r="85" spans="1:11" ht="18" customHeight="1">
      <c r="A85" s="12"/>
      <c r="B85" s="7" t="s">
        <v>92</v>
      </c>
      <c r="C85" s="9">
        <v>1</v>
      </c>
      <c r="D85" s="11"/>
      <c r="E85" s="10"/>
      <c r="F85" s="10"/>
      <c r="G85" s="10"/>
      <c r="H85" s="10"/>
      <c r="I85" s="10"/>
    </row>
    <row r="86" spans="1:11">
      <c r="B86" s="7" t="s">
        <v>54</v>
      </c>
      <c r="C86" s="9">
        <v>15</v>
      </c>
    </row>
    <row r="87" spans="1:11">
      <c r="B87" s="7" t="s">
        <v>55</v>
      </c>
      <c r="C87" s="9">
        <v>15</v>
      </c>
    </row>
    <row r="88" spans="1:11">
      <c r="B88" s="7" t="s">
        <v>93</v>
      </c>
      <c r="C88" s="9">
        <v>375</v>
      </c>
    </row>
    <row r="89" spans="1:11">
      <c r="B89" s="85"/>
      <c r="C89" s="86"/>
    </row>
    <row r="91" spans="1:11">
      <c r="A91" s="24" t="s">
        <v>94</v>
      </c>
      <c r="B91" s="25"/>
      <c r="C91" s="26"/>
      <c r="D91" s="27"/>
      <c r="E91" s="26"/>
      <c r="F91" s="26"/>
      <c r="G91" s="26"/>
      <c r="H91" s="26"/>
      <c r="I91" s="28"/>
    </row>
    <row r="92" spans="1:11" ht="51.75" customHeight="1">
      <c r="A92" s="33" t="s">
        <v>2</v>
      </c>
      <c r="B92" s="34" t="s">
        <v>3</v>
      </c>
      <c r="C92" s="38" t="s">
        <v>4</v>
      </c>
      <c r="D92" s="39" t="s">
        <v>5</v>
      </c>
      <c r="E92" s="35" t="s">
        <v>6</v>
      </c>
      <c r="F92" s="38" t="s">
        <v>7</v>
      </c>
      <c r="G92" s="35" t="s">
        <v>8</v>
      </c>
      <c r="H92" s="40" t="s">
        <v>9</v>
      </c>
      <c r="I92" s="41" t="s">
        <v>10</v>
      </c>
    </row>
    <row r="93" spans="1:11" ht="61.9" customHeight="1">
      <c r="A93" s="22" t="s">
        <v>95</v>
      </c>
      <c r="B93" s="117" t="s">
        <v>96</v>
      </c>
      <c r="C93" s="19">
        <v>30</v>
      </c>
      <c r="D93" s="155">
        <v>2</v>
      </c>
      <c r="E93" s="19">
        <v>10</v>
      </c>
      <c r="F93" s="15">
        <v>20</v>
      </c>
      <c r="G93" s="15">
        <v>0</v>
      </c>
      <c r="H93" s="30" t="s">
        <v>28</v>
      </c>
      <c r="I93" s="21" t="s">
        <v>17</v>
      </c>
      <c r="J93" s="1"/>
      <c r="K93" s="2"/>
    </row>
    <row r="94" spans="1:11" ht="18" customHeight="1">
      <c r="A94" s="22" t="s">
        <v>97</v>
      </c>
      <c r="B94" s="118" t="s">
        <v>42</v>
      </c>
      <c r="C94" s="19">
        <v>40</v>
      </c>
      <c r="D94" s="20">
        <v>2</v>
      </c>
      <c r="E94" s="19">
        <v>10</v>
      </c>
      <c r="F94" s="15">
        <v>0</v>
      </c>
      <c r="G94" s="19">
        <v>30</v>
      </c>
      <c r="H94" s="30" t="s">
        <v>16</v>
      </c>
      <c r="I94" s="21" t="s">
        <v>13</v>
      </c>
    </row>
    <row r="95" spans="1:11" ht="27.75" customHeight="1">
      <c r="A95" s="157" t="s">
        <v>98</v>
      </c>
      <c r="B95" s="158" t="s">
        <v>99</v>
      </c>
      <c r="C95" s="71">
        <v>30</v>
      </c>
      <c r="D95" s="20">
        <v>2</v>
      </c>
      <c r="E95" s="15">
        <v>10</v>
      </c>
      <c r="F95" s="15">
        <v>0</v>
      </c>
      <c r="G95" s="15">
        <v>20</v>
      </c>
      <c r="H95" s="30" t="s">
        <v>16</v>
      </c>
      <c r="I95" s="17" t="s">
        <v>13</v>
      </c>
    </row>
    <row r="96" spans="1:11" ht="65.25" customHeight="1">
      <c r="A96" s="168" t="s">
        <v>100</v>
      </c>
      <c r="B96" s="119" t="s">
        <v>66</v>
      </c>
      <c r="C96" s="160">
        <v>60</v>
      </c>
      <c r="D96" s="166">
        <v>4</v>
      </c>
      <c r="E96" s="19">
        <v>10</v>
      </c>
      <c r="F96" s="164">
        <v>0</v>
      </c>
      <c r="G96" s="19">
        <v>10</v>
      </c>
      <c r="H96" s="177" t="s">
        <v>16</v>
      </c>
      <c r="I96" s="160" t="s">
        <v>17</v>
      </c>
    </row>
    <row r="97" spans="1:10" ht="65.25" customHeight="1">
      <c r="A97" s="169"/>
      <c r="B97" s="101" t="s">
        <v>23</v>
      </c>
      <c r="C97" s="161"/>
      <c r="D97" s="167"/>
      <c r="E97" s="19">
        <v>10</v>
      </c>
      <c r="F97" s="165"/>
      <c r="G97" s="19">
        <v>10</v>
      </c>
      <c r="H97" s="178"/>
      <c r="I97" s="161"/>
    </row>
    <row r="98" spans="1:10" ht="12.75" customHeight="1">
      <c r="A98" s="169"/>
      <c r="B98" s="100" t="s">
        <v>86</v>
      </c>
      <c r="C98" s="161"/>
      <c r="D98" s="167"/>
      <c r="E98" s="97">
        <v>10</v>
      </c>
      <c r="F98" s="165"/>
      <c r="G98" s="97">
        <v>10</v>
      </c>
      <c r="H98" s="178"/>
      <c r="I98" s="161"/>
      <c r="J98" s="67"/>
    </row>
    <row r="99" spans="1:10">
      <c r="A99" s="22" t="s">
        <v>88</v>
      </c>
      <c r="B99" s="68"/>
      <c r="C99" s="159">
        <v>130</v>
      </c>
      <c r="D99" s="154">
        <v>17</v>
      </c>
      <c r="E99" s="15">
        <v>0</v>
      </c>
      <c r="F99" s="19">
        <v>130</v>
      </c>
      <c r="G99" s="15">
        <v>0</v>
      </c>
      <c r="H99" s="30" t="s">
        <v>24</v>
      </c>
      <c r="I99" s="19" t="s">
        <v>13</v>
      </c>
    </row>
    <row r="100" spans="1:10">
      <c r="A100" s="22" t="s">
        <v>101</v>
      </c>
      <c r="B100" s="31"/>
      <c r="C100" s="19"/>
      <c r="D100" s="20">
        <v>2</v>
      </c>
      <c r="E100" s="15"/>
      <c r="F100" s="19"/>
      <c r="G100" s="15"/>
      <c r="H100" s="30"/>
      <c r="I100" s="19" t="s">
        <v>17</v>
      </c>
    </row>
    <row r="101" spans="1:10">
      <c r="A101" s="81"/>
      <c r="B101" s="82" t="s">
        <v>102</v>
      </c>
      <c r="C101" s="153">
        <f>SUM(C93:C99)</f>
        <v>290</v>
      </c>
      <c r="D101" s="144">
        <f>SUM(D93:D100)</f>
        <v>29</v>
      </c>
      <c r="E101" s="15">
        <v>60</v>
      </c>
      <c r="F101" s="19">
        <f>SUM(F93:F100)</f>
        <v>150</v>
      </c>
      <c r="G101" s="15">
        <v>80</v>
      </c>
      <c r="H101" s="30"/>
      <c r="I101" s="19"/>
    </row>
    <row r="102" spans="1:10">
      <c r="A102" s="81"/>
      <c r="B102" s="82" t="s">
        <v>103</v>
      </c>
      <c r="C102" s="83">
        <v>3</v>
      </c>
      <c r="D102" s="121"/>
      <c r="E102" s="15"/>
      <c r="F102" s="19"/>
      <c r="G102" s="15"/>
      <c r="H102" s="30"/>
      <c r="I102" s="19"/>
    </row>
    <row r="103" spans="1:10">
      <c r="A103" s="81"/>
      <c r="B103" s="82" t="s">
        <v>54</v>
      </c>
      <c r="C103" s="83">
        <v>12</v>
      </c>
      <c r="D103" s="121"/>
      <c r="E103" s="15"/>
      <c r="F103" s="19"/>
      <c r="G103" s="15"/>
      <c r="H103" s="30"/>
      <c r="I103" s="19"/>
    </row>
    <row r="104" spans="1:10">
      <c r="A104" s="29"/>
      <c r="B104" s="82" t="s">
        <v>55</v>
      </c>
      <c r="C104" s="53">
        <v>18</v>
      </c>
      <c r="D104" s="122"/>
      <c r="E104" s="73"/>
      <c r="F104" s="73"/>
      <c r="G104" s="73"/>
      <c r="H104" s="73"/>
      <c r="I104" s="74"/>
    </row>
    <row r="105" spans="1:10" ht="15" customHeight="1">
      <c r="A105" s="29"/>
      <c r="B105" s="84" t="s">
        <v>56</v>
      </c>
      <c r="C105" s="75">
        <v>450</v>
      </c>
      <c r="D105" s="78"/>
      <c r="E105" s="79"/>
      <c r="F105" s="79"/>
      <c r="G105" s="79"/>
      <c r="H105" s="79"/>
      <c r="I105" s="80"/>
    </row>
    <row r="106" spans="1:10">
      <c r="B106" s="77"/>
    </row>
    <row r="108" spans="1:10">
      <c r="B108" s="37" t="s">
        <v>104</v>
      </c>
      <c r="C108" s="66">
        <f>SUM(C27+C47+C84+C101)</f>
        <v>1530</v>
      </c>
      <c r="D108" s="114">
        <v>120</v>
      </c>
      <c r="E108" s="10">
        <f>SUM(E27+E47+E84+E101)</f>
        <v>293</v>
      </c>
      <c r="F108" s="10">
        <f>SUM(F27+F47+F84+F101)</f>
        <v>570</v>
      </c>
      <c r="G108" s="10">
        <f>SUM(G27+G47+G84+G101)</f>
        <v>667</v>
      </c>
      <c r="H108" s="10"/>
      <c r="I108" s="10"/>
    </row>
    <row r="109" spans="1:10">
      <c r="B109" s="76" t="s">
        <v>105</v>
      </c>
      <c r="C109" s="9">
        <v>61</v>
      </c>
      <c r="D109" s="123"/>
    </row>
    <row r="110" spans="1:10">
      <c r="B110" s="76" t="s">
        <v>106</v>
      </c>
      <c r="C110" s="10">
        <v>59</v>
      </c>
    </row>
  </sheetData>
  <mergeCells count="57">
    <mergeCell ref="I18:I19"/>
    <mergeCell ref="H18:H19"/>
    <mergeCell ref="H21:H22"/>
    <mergeCell ref="A75:A76"/>
    <mergeCell ref="C75:C76"/>
    <mergeCell ref="D75:D76"/>
    <mergeCell ref="H75:H76"/>
    <mergeCell ref="I75:I76"/>
    <mergeCell ref="A42:A44"/>
    <mergeCell ref="F96:F98"/>
    <mergeCell ref="H96:H98"/>
    <mergeCell ref="C21:C22"/>
    <mergeCell ref="E9:E10"/>
    <mergeCell ref="C96:C98"/>
    <mergeCell ref="D9:D10"/>
    <mergeCell ref="C18:C19"/>
    <mergeCell ref="D18:D19"/>
    <mergeCell ref="I78:I79"/>
    <mergeCell ref="C78:C79"/>
    <mergeCell ref="D42:D44"/>
    <mergeCell ref="A78:A79"/>
    <mergeCell ref="I9:I10"/>
    <mergeCell ref="H42:H44"/>
    <mergeCell ref="H9:H10"/>
    <mergeCell ref="I42:I44"/>
    <mergeCell ref="A21:A22"/>
    <mergeCell ref="B65:B66"/>
    <mergeCell ref="D36:D37"/>
    <mergeCell ref="F36:F37"/>
    <mergeCell ref="E36:E37"/>
    <mergeCell ref="G36:G37"/>
    <mergeCell ref="I36:I37"/>
    <mergeCell ref="H36:H37"/>
    <mergeCell ref="B7:B8"/>
    <mergeCell ref="A7:A8"/>
    <mergeCell ref="C7:C8"/>
    <mergeCell ref="A63:A66"/>
    <mergeCell ref="C63:C66"/>
    <mergeCell ref="A9:A10"/>
    <mergeCell ref="C9:C10"/>
    <mergeCell ref="A18:A19"/>
    <mergeCell ref="I96:I98"/>
    <mergeCell ref="I21:I22"/>
    <mergeCell ref="F21:F22"/>
    <mergeCell ref="D21:D22"/>
    <mergeCell ref="A96:A98"/>
    <mergeCell ref="D96:D98"/>
    <mergeCell ref="H63:H65"/>
    <mergeCell ref="D78:D79"/>
    <mergeCell ref="F78:F79"/>
    <mergeCell ref="C42:C44"/>
    <mergeCell ref="D63:D65"/>
    <mergeCell ref="H78:H79"/>
    <mergeCell ref="I63:I65"/>
    <mergeCell ref="A36:A38"/>
    <mergeCell ref="B36:B38"/>
    <mergeCell ref="C36:C38"/>
  </mergeCells>
  <phoneticPr fontId="0" type="noConversion"/>
  <pageMargins left="0.22" right="0.3" top="0.18" bottom="0.17" header="0.17" footer="0.16"/>
  <pageSetup paperSize="9" fitToWidth="0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34ea94-c3c4-4abc-938c-aa299009201c">
      <Terms xmlns="http://schemas.microsoft.com/office/infopath/2007/PartnerControls"/>
    </lcf76f155ced4ddcb4097134ff3c332f>
    <TaxCatchAll xmlns="85fc9f87-1e14-4d53-a87e-31267e1025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3B9E12B0624C4F924EFCA7999A904A" ma:contentTypeVersion="13" ma:contentTypeDescription="Utwórz nowy dokument." ma:contentTypeScope="" ma:versionID="5cbd8545c330a07fa09bcd30c418a574">
  <xsd:schema xmlns:xsd="http://www.w3.org/2001/XMLSchema" xmlns:xs="http://www.w3.org/2001/XMLSchema" xmlns:p="http://schemas.microsoft.com/office/2006/metadata/properties" xmlns:ns2="5034ea94-c3c4-4abc-938c-aa299009201c" xmlns:ns3="85fc9f87-1e14-4d53-a87e-31267e102575" targetNamespace="http://schemas.microsoft.com/office/2006/metadata/properties" ma:root="true" ma:fieldsID="a6c4457e1a899cb1eb7e2cc026a4ec40" ns2:_="" ns3:_="">
    <xsd:import namespace="5034ea94-c3c4-4abc-938c-aa299009201c"/>
    <xsd:import namespace="85fc9f87-1e14-4d53-a87e-31267e1025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4ea94-c3c4-4abc-938c-aa29900920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64b4aae9-2fec-42af-8911-202aff68e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c9f87-1e14-4d53-a87e-31267e10257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015b844-080e-43c8-9ab4-2f23b162c22d}" ma:internalName="TaxCatchAll" ma:showField="CatchAllData" ma:web="85fc9f87-1e14-4d53-a87e-31267e1025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BBE65-93DB-4612-AD33-6946032D7537}">
  <ds:schemaRefs>
    <ds:schemaRef ds:uri="http://schemas.microsoft.com/office/2006/metadata/properties"/>
    <ds:schemaRef ds:uri="85e6cc26-d015-44da-8525-b218e34a2db4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64D8D69-63B2-406D-BE00-C4D8B7DE50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8C9DDF-5D8A-4986-966F-61745BCBD3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studiów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Owieczka</dc:creator>
  <cp:lastModifiedBy>Katarzyna Skiba</cp:lastModifiedBy>
  <cp:revision/>
  <dcterms:created xsi:type="dcterms:W3CDTF">2014-11-28T16:34:57Z</dcterms:created>
  <dcterms:modified xsi:type="dcterms:W3CDTF">2024-03-19T12:27:12Z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0x010100B53B9E12B0624C4F924EFCA7999A904A</vt:lpwstr>
  </property>
</Properties>
</file>