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I stopień\"/>
    </mc:Choice>
  </mc:AlternateContent>
  <xr:revisionPtr revIDLastSave="0" documentId="8_{BB284B3F-97C9-4F2A-AE75-DBCC9FE05AF1}" xr6:coauthVersionLast="36" xr6:coauthVersionMax="36" xr10:uidLastSave="{00000000-0000-0000-0000-000000000000}"/>
  <bookViews>
    <workbookView xWindow="0" yWindow="0" windowWidth="28800" windowHeight="11505" tabRatio="940" activeTab="2" xr2:uid="{00000000-000D-0000-FFFF-FFFF00000000}"/>
  </bookViews>
  <sheets>
    <sheet name="I semestr " sheetId="5" r:id="rId1"/>
    <sheet name="II semestr" sheetId="6" r:id="rId2"/>
    <sheet name="III semestr" sheetId="1" r:id="rId3"/>
    <sheet name="IV semestr" sheetId="2" r:id="rId4"/>
  </sheets>
  <definedNames>
    <definedName name="_xlnm.Print_Area" localSheetId="1">'II semestr'!$A$1:$V$47</definedName>
    <definedName name="_xlnm.Print_Area" localSheetId="2">'III semestr'!$A$1:$V$40</definedName>
    <definedName name="_xlnm.Print_Area" localSheetId="3">'IV semestr'!$A$1:$V$33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M16" i="2"/>
  <c r="M30" i="2"/>
  <c r="F11" i="2"/>
  <c r="F12" i="2"/>
  <c r="F14" i="2"/>
  <c r="F15" i="2"/>
  <c r="F16" i="2"/>
  <c r="F30" i="2"/>
  <c r="E11" i="2"/>
  <c r="E12" i="2"/>
  <c r="E14" i="2"/>
  <c r="E15" i="2"/>
  <c r="E16" i="2"/>
  <c r="E30" i="2"/>
  <c r="F14" i="1"/>
  <c r="F15" i="1"/>
  <c r="F16" i="1"/>
  <c r="F18" i="1"/>
  <c r="F20" i="1"/>
  <c r="F24" i="1"/>
  <c r="F26" i="1"/>
  <c r="F27" i="1"/>
  <c r="F28" i="1"/>
  <c r="F29" i="1"/>
  <c r="F30" i="1"/>
  <c r="F31" i="1"/>
  <c r="F32" i="1"/>
  <c r="F34" i="1"/>
  <c r="F35" i="1"/>
  <c r="F37" i="1"/>
  <c r="F38" i="1"/>
  <c r="F39" i="1"/>
  <c r="G16" i="1"/>
  <c r="G32" i="1"/>
  <c r="G35" i="1"/>
  <c r="G38" i="1"/>
  <c r="G39" i="1"/>
  <c r="H16" i="1"/>
  <c r="H32" i="1"/>
  <c r="H35" i="1"/>
  <c r="H38" i="1"/>
  <c r="H39" i="1"/>
  <c r="J16" i="1"/>
  <c r="J32" i="1"/>
  <c r="J35" i="1"/>
  <c r="J38" i="1"/>
  <c r="J39" i="1"/>
  <c r="L39" i="1"/>
  <c r="M16" i="1"/>
  <c r="M32" i="1"/>
  <c r="M35" i="1"/>
  <c r="M38" i="1"/>
  <c r="M39" i="1"/>
  <c r="P16" i="1"/>
  <c r="P32" i="1"/>
  <c r="P35" i="1"/>
  <c r="P38" i="1"/>
  <c r="P39" i="1"/>
  <c r="R16" i="1"/>
  <c r="R32" i="1"/>
  <c r="R35" i="1"/>
  <c r="R38" i="1"/>
  <c r="R39" i="1"/>
  <c r="S16" i="1"/>
  <c r="S32" i="1"/>
  <c r="S35" i="1"/>
  <c r="S38" i="1"/>
  <c r="S39" i="1"/>
  <c r="U16" i="1"/>
  <c r="U32" i="1"/>
  <c r="U35" i="1"/>
  <c r="U38" i="1"/>
  <c r="U39" i="1"/>
  <c r="E14" i="1"/>
  <c r="E15" i="1"/>
  <c r="E16" i="1"/>
  <c r="E18" i="1"/>
  <c r="E20" i="1"/>
  <c r="E24" i="1"/>
  <c r="E26" i="1"/>
  <c r="E27" i="1"/>
  <c r="E28" i="1"/>
  <c r="E29" i="1"/>
  <c r="E30" i="1"/>
  <c r="E31" i="1"/>
  <c r="E32" i="1"/>
  <c r="E34" i="1"/>
  <c r="E35" i="1"/>
  <c r="E37" i="1"/>
  <c r="E38" i="1"/>
  <c r="E39" i="1"/>
  <c r="F27" i="6"/>
  <c r="E27" i="6"/>
  <c r="F26" i="6"/>
  <c r="E26" i="6"/>
  <c r="U28" i="6"/>
  <c r="V28" i="6"/>
  <c r="E18" i="6"/>
  <c r="E20" i="6"/>
  <c r="E21" i="6"/>
  <c r="E22" i="6"/>
  <c r="E23" i="6"/>
  <c r="E24" i="6"/>
  <c r="E25" i="6"/>
  <c r="E28" i="6"/>
  <c r="M28" i="6"/>
  <c r="F16" i="6"/>
  <c r="F18" i="6"/>
  <c r="F20" i="6"/>
  <c r="F21" i="6"/>
  <c r="F22" i="6"/>
  <c r="F23" i="6"/>
  <c r="F24" i="6"/>
  <c r="F25" i="6"/>
  <c r="F28" i="6"/>
  <c r="G28" i="6"/>
  <c r="H28" i="6"/>
  <c r="J28" i="6"/>
  <c r="L28" i="6"/>
  <c r="N28" i="6"/>
  <c r="P28" i="6"/>
  <c r="Q28" i="6"/>
  <c r="R28" i="6"/>
  <c r="S28" i="6"/>
  <c r="F26" i="2"/>
  <c r="E26" i="2"/>
  <c r="M17" i="5"/>
  <c r="M20" i="5"/>
  <c r="M24" i="5"/>
  <c r="M28" i="5"/>
  <c r="M29" i="5"/>
  <c r="U30" i="2"/>
  <c r="S30" i="2"/>
  <c r="R30" i="2"/>
  <c r="P30" i="2"/>
  <c r="F23" i="2"/>
  <c r="F35" i="6"/>
  <c r="E35" i="6"/>
  <c r="F41" i="6"/>
  <c r="E41" i="6"/>
  <c r="S17" i="5"/>
  <c r="U17" i="5"/>
  <c r="U33" i="6"/>
  <c r="U36" i="6"/>
  <c r="U43" i="6"/>
  <c r="S33" i="6"/>
  <c r="S36" i="6"/>
  <c r="S43" i="6"/>
  <c r="R33" i="6"/>
  <c r="R36" i="6"/>
  <c r="R43" i="6"/>
  <c r="P33" i="6"/>
  <c r="P36" i="6"/>
  <c r="P43" i="6"/>
  <c r="M14" i="6"/>
  <c r="M33" i="6"/>
  <c r="M36" i="6"/>
  <c r="M43" i="6"/>
  <c r="J14" i="6"/>
  <c r="J33" i="6"/>
  <c r="J36" i="6"/>
  <c r="J43" i="6"/>
  <c r="H14" i="6"/>
  <c r="H33" i="6"/>
  <c r="H36" i="6"/>
  <c r="H43" i="6"/>
  <c r="G14" i="6"/>
  <c r="G33" i="6"/>
  <c r="G36" i="6"/>
  <c r="G43" i="6"/>
  <c r="F12" i="6"/>
  <c r="F13" i="6"/>
  <c r="F14" i="6"/>
  <c r="F30" i="6"/>
  <c r="F31" i="6"/>
  <c r="F32" i="6"/>
  <c r="F33" i="6"/>
  <c r="F36" i="6"/>
  <c r="F43" i="6"/>
  <c r="E12" i="6"/>
  <c r="E13" i="6"/>
  <c r="E14" i="6"/>
  <c r="E30" i="6"/>
  <c r="E31" i="6"/>
  <c r="E32" i="6"/>
  <c r="E33" i="6"/>
  <c r="E36" i="6"/>
  <c r="E43" i="6"/>
  <c r="E18" i="2"/>
  <c r="E19" i="2"/>
  <c r="E20" i="2"/>
  <c r="F27" i="2"/>
  <c r="E27" i="2"/>
  <c r="F24" i="2"/>
  <c r="E24" i="2"/>
  <c r="E23" i="2"/>
  <c r="E22" i="2"/>
  <c r="U20" i="5"/>
  <c r="U24" i="5"/>
  <c r="U28" i="5"/>
  <c r="U29" i="5"/>
  <c r="S20" i="5"/>
  <c r="S24" i="5"/>
  <c r="S28" i="5"/>
  <c r="S29" i="5"/>
  <c r="R20" i="5"/>
  <c r="R24" i="5"/>
  <c r="R28" i="5"/>
  <c r="R29" i="5"/>
  <c r="P20" i="5"/>
  <c r="P24" i="5"/>
  <c r="P28" i="5"/>
  <c r="P29" i="5"/>
  <c r="L20" i="5"/>
  <c r="L24" i="5"/>
  <c r="L28" i="5"/>
  <c r="L29" i="5"/>
  <c r="J17" i="5"/>
  <c r="J20" i="5"/>
  <c r="J24" i="5"/>
  <c r="J28" i="5"/>
  <c r="J29" i="5"/>
  <c r="H17" i="5"/>
  <c r="H20" i="5"/>
  <c r="H24" i="5"/>
  <c r="H28" i="5"/>
  <c r="H29" i="5"/>
  <c r="G17" i="5"/>
  <c r="G20" i="5"/>
  <c r="G24" i="5"/>
  <c r="G28" i="5"/>
  <c r="G29" i="5"/>
  <c r="F14" i="5"/>
  <c r="F15" i="5"/>
  <c r="F16" i="5"/>
  <c r="F17" i="5"/>
  <c r="F19" i="5"/>
  <c r="F20" i="5"/>
  <c r="F22" i="5"/>
  <c r="F23" i="5"/>
  <c r="F24" i="5"/>
  <c r="F26" i="5"/>
  <c r="F27" i="5"/>
  <c r="F28" i="5"/>
  <c r="F29" i="5"/>
  <c r="E14" i="5"/>
  <c r="E15" i="5"/>
  <c r="E16" i="5"/>
  <c r="E17" i="5"/>
  <c r="E19" i="5"/>
  <c r="E20" i="5"/>
  <c r="E22" i="5"/>
  <c r="E23" i="5"/>
  <c r="E24" i="5"/>
  <c r="E26" i="5"/>
  <c r="E27" i="5"/>
  <c r="E28" i="5"/>
  <c r="E29" i="5"/>
  <c r="F25" i="2"/>
  <c r="E25" i="2"/>
  <c r="U28" i="2"/>
  <c r="U12" i="2"/>
  <c r="U16" i="2"/>
  <c r="S28" i="2"/>
  <c r="S12" i="2"/>
  <c r="S16" i="2"/>
  <c r="R28" i="2"/>
  <c r="R12" i="2"/>
  <c r="R16" i="2"/>
  <c r="P28" i="2"/>
  <c r="P12" i="2"/>
  <c r="P16" i="2"/>
  <c r="L12" i="2"/>
  <c r="J12" i="2"/>
  <c r="J16" i="2"/>
  <c r="H12" i="2"/>
  <c r="H16" i="2"/>
  <c r="G12" i="2"/>
  <c r="G16" i="2"/>
  <c r="U42" i="6"/>
  <c r="S42" i="6"/>
  <c r="R42" i="6"/>
  <c r="P42" i="6"/>
  <c r="M42" i="6"/>
  <c r="J42" i="6"/>
  <c r="H42" i="6"/>
  <c r="G42" i="6"/>
  <c r="F38" i="6"/>
  <c r="F39" i="6"/>
  <c r="F40" i="6"/>
  <c r="F42" i="6"/>
  <c r="E38" i="6"/>
  <c r="E39" i="6"/>
  <c r="E40" i="6"/>
  <c r="E42" i="6"/>
  <c r="L36" i="6"/>
</calcChain>
</file>

<file path=xl/sharedStrings.xml><?xml version="1.0" encoding="utf-8"?>
<sst xmlns="http://schemas.openxmlformats.org/spreadsheetml/2006/main" count="565" uniqueCount="160">
  <si>
    <t>Wydział  Nauk o Zdrowiu</t>
  </si>
  <si>
    <t>Czas trwania: IV semestry</t>
  </si>
  <si>
    <r>
      <t xml:space="preserve">PLAN STUDIÓW II stopnia </t>
    </r>
    <r>
      <rPr>
        <b/>
        <i/>
        <sz val="11"/>
        <color indexed="8"/>
        <rFont val="Times New Roman"/>
        <family val="1"/>
        <charset val="238"/>
      </rPr>
      <t>(stacjonarne)</t>
    </r>
    <r>
      <rPr>
        <b/>
        <sz val="11"/>
        <color indexed="8"/>
        <rFont val="Times New Roman"/>
        <family val="1"/>
        <charset val="238"/>
      </rPr>
      <t xml:space="preserve"> </t>
    </r>
  </si>
  <si>
    <t>Lp.</t>
  </si>
  <si>
    <t>Przedmiot</t>
  </si>
  <si>
    <t>Jednostka  organizacyjna UM w Lublinie odpowiedzialna za realizację dydaktyki w danym zakresie</t>
  </si>
  <si>
    <t>OGÓŁEM</t>
  </si>
  <si>
    <t>SEMESTR I                        Zajaęcia teoretyczne  - 12 tygodni; kształcenie praktyczne - 3 tygodnie</t>
  </si>
  <si>
    <t>ZAJĘCIA TEORETYCZNE</t>
  </si>
  <si>
    <t>KSZTAŁCENIE PRAKTYCZNE</t>
  </si>
  <si>
    <t xml:space="preserve">Liczba godzin </t>
  </si>
  <si>
    <t>ECTS</t>
  </si>
  <si>
    <t>wykłady</t>
  </si>
  <si>
    <t>ćwiczenia</t>
  </si>
  <si>
    <t>Zatwierdzona liczebność grupy na ćwiczeniach</t>
  </si>
  <si>
    <t>seminaria</t>
  </si>
  <si>
    <t>Zatwierdzona liczebność grupy na seminarium</t>
  </si>
  <si>
    <t>samokształcenie</t>
  </si>
  <si>
    <t xml:space="preserve"> ECTS zajęcia teoretyczne</t>
  </si>
  <si>
    <t>Forma zaliczenia zajęć teoretycznych</t>
  </si>
  <si>
    <t>zajęcia praktyczne</t>
  </si>
  <si>
    <t>Zatwierdzona liczebność grupy na zajęciach</t>
  </si>
  <si>
    <t>ECTS zajęcia praktyczne</t>
  </si>
  <si>
    <t>praktyki zawodowe</t>
  </si>
  <si>
    <t xml:space="preserve"> ECTS praktyki zawodowe</t>
  </si>
  <si>
    <t>Forma zaliczenia kształcenia praktycznego</t>
  </si>
  <si>
    <t>egzamin</t>
  </si>
  <si>
    <t>zaliczenie/zaliczenie z oceną</t>
  </si>
  <si>
    <t>Przedmiot obowiązkowy</t>
  </si>
  <si>
    <t>BHP</t>
  </si>
  <si>
    <t xml:space="preserve"> -</t>
  </si>
  <si>
    <t xml:space="preserve"> Zaliczenie</t>
  </si>
  <si>
    <t>Moduł A - Nauki społeczne i humanistyczne/ Moduł D - Praktyki zawodowe</t>
  </si>
  <si>
    <t>Psychologia zdrowia</t>
  </si>
  <si>
    <t>Katedra i Zakład Psychologii</t>
  </si>
  <si>
    <t>_</t>
  </si>
  <si>
    <t>Zaliczenie z oceną</t>
  </si>
  <si>
    <t>Zarządzanie w położnictwie</t>
  </si>
  <si>
    <t>EGZAMIN</t>
  </si>
  <si>
    <t>Dydaktyka medyczna</t>
  </si>
  <si>
    <t>-</t>
  </si>
  <si>
    <t>RAZEM:</t>
  </si>
  <si>
    <t>Moduł B - Zaawansowana praktyka położnicza/ Moduł D - Praktyki zawodowe</t>
  </si>
  <si>
    <t>Diagnostyka ultrasonograficzna w położnictwie i ginekologii</t>
  </si>
  <si>
    <t>Moduł C - Badania naukowe i rozwój praktyki położniczej</t>
  </si>
  <si>
    <t>Badania naukowe</t>
  </si>
  <si>
    <t>Informacja naukowa</t>
  </si>
  <si>
    <t>Godziny do dyspozycji uczelni</t>
  </si>
  <si>
    <t xml:space="preserve">Techniki endoskopowe w ginekologii i położnictwie </t>
  </si>
  <si>
    <t>Nowoczesne techniki diagnostyczne</t>
  </si>
  <si>
    <t>RAZEM I SEMESTR:</t>
  </si>
  <si>
    <t>SEMESTR I - Zajaęcia teoretyczne  - 12 tygodni; kształcenie praktyczne - 2 tygodnie</t>
  </si>
  <si>
    <t xml:space="preserve">
UWAGA! 
Obowiązkowe szkolenie w zakresie bezpieczeństwa i higieny pracy – w wymiarze nie mniejszym niż 4 godz., obejmujące wszystkich studentów rozpoczynających naukę w uczelni, zgodnie  z §3.1. Rozporządzenia Ministra Nauki i Szkolnictwa Wyższego z dnia 30 października 2018r. w sprawiesposobu zapewnienia w uczelni bezpiecznych i higienicznych warunków pracy i kształcenia / Dz. U.  poz. 2090/  </t>
  </si>
  <si>
    <t xml:space="preserve">PLAN STUDIÓW II stopnia (stacjonarne) </t>
  </si>
  <si>
    <t>Jednostka  organizacyjna Uniwersytetu Medycznego w Lublinie odpowiedzialna za realizację dydaktyki w danym zakresie</t>
  </si>
  <si>
    <t>SEMESTR II         Zajęcia teoretyczne - 13 tygodni, kształcenie praktyczne - 2 tygodnie</t>
  </si>
  <si>
    <t>Moduł A - Nauki społeczne i humanistyczne</t>
  </si>
  <si>
    <t>Prawo w praktyce położniczej</t>
  </si>
  <si>
    <t>Katedra i Zakład Nauk Humanistycznych i Medycyny Społecznej</t>
  </si>
  <si>
    <t>Język angielski</t>
  </si>
  <si>
    <t>Studium Praktycznej Nauki Języków Obcych</t>
  </si>
  <si>
    <t>Moduł B - Zaawansowana praktyka położnicza</t>
  </si>
  <si>
    <t>Terapia bólu ostrego i przewlekłego</t>
  </si>
  <si>
    <r>
      <t>Opieka specjalistyczna nad kobietą i jej rodziną w ujęciu interdyscyplinarnym</t>
    </r>
    <r>
      <rPr>
        <b/>
        <sz val="12"/>
        <color theme="1"/>
        <rFont val="Times New Roman"/>
        <family val="1"/>
        <charset val="238"/>
      </rPr>
      <t>, w tym:</t>
    </r>
  </si>
  <si>
    <t>opieka nad noworodkiem</t>
  </si>
  <si>
    <t>opieka w ginekologii wieku rozwojowego</t>
  </si>
  <si>
    <t>opieka ginekologiczna w okresie okołomenopauzalnym i senium</t>
  </si>
  <si>
    <t>ginekologia endokrynologiczna</t>
  </si>
  <si>
    <t>z udziałem psychologa</t>
  </si>
  <si>
    <t>z udziałem dietetyka</t>
  </si>
  <si>
    <t>wsparcie w sytuacji przemocy</t>
  </si>
  <si>
    <t>z udziałem genetyka (poradnictwo genetyczne)</t>
  </si>
  <si>
    <t>Seminarium dyplomowe</t>
  </si>
  <si>
    <t>Jednostki WNoZ</t>
  </si>
  <si>
    <t>Zaliczenie</t>
  </si>
  <si>
    <t>Statystyka medyczna</t>
  </si>
  <si>
    <t>Praktyka położnicza w perspektywie międzynarodowej</t>
  </si>
  <si>
    <t>--</t>
  </si>
  <si>
    <r>
      <t>Kliniczne aspekty rozrodczości człowieka</t>
    </r>
    <r>
      <rPr>
        <i/>
        <sz val="12"/>
        <rFont val="Times New Roman"/>
        <family val="1"/>
        <charset val="238"/>
      </rPr>
      <t xml:space="preserve"> </t>
    </r>
  </si>
  <si>
    <t>*Moduł do wyboru w całości – wypisywanie recept – dla osób, które nie miały zrealizowanych efektów (zlecanie i wypisywanie recept) na studiach I stopnia i nie ukończyły kursu specjalistycznego w tym zakresie na poziomie I</t>
  </si>
  <si>
    <t>MODUŁ wypisywanie recept</t>
  </si>
  <si>
    <t>Interna</t>
  </si>
  <si>
    <t>Dietetyka</t>
  </si>
  <si>
    <t>Farmnakologia</t>
  </si>
  <si>
    <t>Zakład Famakologii</t>
  </si>
  <si>
    <t>Praktyka w gabinecie lekarza POZ/Ginekologa</t>
  </si>
  <si>
    <t>RAZEM moduł nie wliczany w całość semestru:</t>
  </si>
  <si>
    <t>RAZEM II SEMESTR:</t>
  </si>
  <si>
    <t>SEMESTR II - Zajęcia teoretyczne - 13 tygodni, kształcenie praktyczne - 2 tygodnie</t>
  </si>
  <si>
    <r>
      <t xml:space="preserve">*UWAGA: </t>
    </r>
    <r>
      <rPr>
        <sz val="14"/>
        <rFont val="Arial"/>
        <family val="2"/>
        <charset val="238"/>
      </rPr>
      <t>Osoby które wybrały "Moduł wypisywanie recept" wybierają jeszcze w semestrze III, do realizacji w semestrze IV, przedmiot/przedmioty obejmujące ogółem</t>
    </r>
    <r>
      <rPr>
        <b/>
        <sz val="14"/>
        <rFont val="Arial"/>
        <family val="2"/>
        <charset val="238"/>
      </rPr>
      <t xml:space="preserve"> 30 godz. i 2 ECTS</t>
    </r>
  </si>
  <si>
    <t>Wydział Nauk o Zdrowiu</t>
  </si>
  <si>
    <t>Rok akademicki 2022/2023</t>
  </si>
  <si>
    <t>Rok akademicki 2010/ 2011</t>
  </si>
  <si>
    <t>Rok akademicki ………………………….</t>
  </si>
  <si>
    <t>SEMESTR III       Zajęcia teoretyczne 11 tygodni; kształcenie praktyczne - 4 tygodnie</t>
  </si>
  <si>
    <t>zaliczenie/ zaliczenie z oceną</t>
  </si>
  <si>
    <t>Wielokulturowość w opiece nad kobietą</t>
  </si>
  <si>
    <t>Farmakologia i ordynowanie produktów leczniczych</t>
  </si>
  <si>
    <t>Zakład Farmakologii</t>
  </si>
  <si>
    <r>
      <rPr>
        <b/>
        <u/>
        <sz val="10"/>
        <rFont val="Times New Roman"/>
        <family val="1"/>
        <charset val="238"/>
      </rPr>
      <t>Opieka specjalistyczna nad kobietą i jej rodziną w ujęciu interdyscyplinarnym</t>
    </r>
    <r>
      <rPr>
        <b/>
        <sz val="10"/>
        <rFont val="Times New Roman"/>
        <family val="1"/>
        <charset val="238"/>
      </rPr>
      <t>, w tym:</t>
    </r>
  </si>
  <si>
    <t>opieka okołoporodowa</t>
  </si>
  <si>
    <t>wsparcie w sytuacji uzależnienia</t>
  </si>
  <si>
    <r>
      <rPr>
        <b/>
        <u/>
        <sz val="10"/>
        <rFont val="Times New Roman"/>
        <family val="1"/>
        <charset val="238"/>
      </rPr>
      <t>Edukacja w praktyce zawodowej położnej</t>
    </r>
    <r>
      <rPr>
        <b/>
        <sz val="10"/>
        <rFont val="Times New Roman"/>
        <family val="1"/>
        <charset val="238"/>
      </rPr>
      <t>, w tym:</t>
    </r>
  </si>
  <si>
    <t>Edukacja w cukrzycy</t>
  </si>
  <si>
    <t>Edukacja w laktacji</t>
  </si>
  <si>
    <t>Edukacja w ginekologii</t>
  </si>
  <si>
    <t>Edukacja w onkologii</t>
  </si>
  <si>
    <t>Edukacja w opiece przedkoncepcyjnej i okołoporodowej</t>
  </si>
  <si>
    <t>RAZEM III SEMESTR:</t>
  </si>
  <si>
    <t>SEMESTR III - zajęcia teoretyczne 11 tygodni; kształcenie praktyczne - 4 tygodnie</t>
  </si>
  <si>
    <t>SEMESTR IV     Zajęcia teoretyczne 15 tygodni</t>
  </si>
  <si>
    <t xml:space="preserve"> ECTS</t>
  </si>
  <si>
    <t xml:space="preserve"> - </t>
  </si>
  <si>
    <t>Praktyka położnicza oparta na dowodach naukowych</t>
  </si>
  <si>
    <t>Seksuologia</t>
  </si>
  <si>
    <t>Godziny do dyspozycji uczelni - przedmiot do wyboru (student wybiera przedmioty obejmujące ogółem 90 godz i 6 ECTS*)</t>
  </si>
  <si>
    <t>Medycyna prewencyjna w ginekologii wieku rozwojowego</t>
  </si>
  <si>
    <t>III Katedra i Klinika Ginekologii</t>
  </si>
  <si>
    <t>Medycyna prewencyjna w ginekologii onkologicznej</t>
  </si>
  <si>
    <t>I Katedra i Klinika Ginekologii Onkologicznej i Ginekologii</t>
  </si>
  <si>
    <t>Uroginekologia</t>
  </si>
  <si>
    <t>II Katedra i Klinika Ginekologii</t>
  </si>
  <si>
    <t>Medycyna sądowa</t>
  </si>
  <si>
    <t>Katedra i Zakład Medycyny Sądowej</t>
  </si>
  <si>
    <t>Podstawy psychoterapii</t>
  </si>
  <si>
    <t>Psychopatologia życia rodzinnego</t>
  </si>
  <si>
    <t>Patologia i rehabilitacja mowy</t>
  </si>
  <si>
    <t>Socjologia zdrowia</t>
  </si>
  <si>
    <t>Ziołolecznictwo</t>
  </si>
  <si>
    <r>
      <t xml:space="preserve">RAZEM - </t>
    </r>
    <r>
      <rPr>
        <b/>
        <u/>
        <sz val="8"/>
        <rFont val="Times New Roman"/>
        <family val="1"/>
        <charset val="238"/>
      </rPr>
      <t>godziny nie sumują się</t>
    </r>
    <r>
      <rPr>
        <b/>
        <sz val="8"/>
        <rFont val="Times New Roman"/>
        <family val="1"/>
        <charset val="238"/>
      </rPr>
      <t>:</t>
    </r>
  </si>
  <si>
    <t>Przygotowanie pracy dyplomowej i przygotowanie do egzaminu dyplomowego</t>
  </si>
  <si>
    <t xml:space="preserve">Zaliczenie </t>
  </si>
  <si>
    <t>RAZEM IV SEMESTR:</t>
  </si>
  <si>
    <t>SEMESTR IV - zajęcia teoretyczne 15 tygodni</t>
  </si>
  <si>
    <r>
      <rPr>
        <b/>
        <sz val="10"/>
        <color indexed="8"/>
        <rFont val="Times New Roman"/>
        <family val="1"/>
        <charset val="238"/>
      </rPr>
      <t xml:space="preserve">*UWAGA: </t>
    </r>
    <r>
      <rPr>
        <sz val="10"/>
        <color indexed="8"/>
        <rFont val="Times New Roman"/>
        <family val="1"/>
        <charset val="238"/>
      </rPr>
      <t xml:space="preserve">w przypadku studentów realizujących </t>
    </r>
    <r>
      <rPr>
        <u/>
        <sz val="10"/>
        <color indexed="8"/>
        <rFont val="Times New Roman"/>
        <family val="1"/>
        <charset val="238"/>
      </rPr>
      <t>Moduł: Wypisywanie recept na II semestrze</t>
    </r>
    <r>
      <rPr>
        <sz val="10"/>
        <color indexed="8"/>
        <rFont val="Times New Roman"/>
        <family val="1"/>
        <charset val="238"/>
      </rPr>
      <t xml:space="preserve">, studentowi do wyboru pozostają przedmiot/przedmioty obejmujące ogółem </t>
    </r>
    <r>
      <rPr>
        <b/>
        <sz val="10"/>
        <color indexed="8"/>
        <rFont val="Times New Roman"/>
        <family val="1"/>
        <charset val="238"/>
      </rPr>
      <t xml:space="preserve">30 godz. i 2 ECTS </t>
    </r>
    <r>
      <rPr>
        <sz val="10"/>
        <color indexed="8"/>
        <rFont val="Times New Roman"/>
        <family val="1"/>
        <charset val="238"/>
      </rPr>
      <t xml:space="preserve">  </t>
    </r>
  </si>
  <si>
    <r>
      <t xml:space="preserve">Kierunek: </t>
    </r>
    <r>
      <rPr>
        <b/>
        <sz val="8"/>
        <color indexed="10"/>
        <rFont val="Times New Roman"/>
        <family val="1"/>
        <charset val="238"/>
      </rPr>
      <t>Położnictwo 2022- 2024</t>
    </r>
  </si>
  <si>
    <r>
      <t xml:space="preserve">Kierunek: </t>
    </r>
    <r>
      <rPr>
        <b/>
        <sz val="11"/>
        <color indexed="10"/>
        <rFont val="Times New Roman"/>
        <family val="1"/>
        <charset val="238"/>
      </rPr>
      <t>Położnictwo 2022 - 2024</t>
    </r>
  </si>
  <si>
    <t>Zakład Opieki Holistycznej i Zarządzania w Pielęgniarstwie</t>
  </si>
  <si>
    <t>Zakład Edukacji Dietetycznej i Żywieniowej</t>
  </si>
  <si>
    <t>Zakład Położnictwa i Ginekologii</t>
  </si>
  <si>
    <t>Zakład Pediatrii i Pielęgniarstwa Pediatrycznego</t>
  </si>
  <si>
    <t xml:space="preserve">Zakład Położnictwa i Ginekologii </t>
  </si>
  <si>
    <t>Klinika Ginekologii i Endokrynologii Ginekologicznej</t>
  </si>
  <si>
    <t>Zakład Pielęgniarstwa Rodzinnego i Geriatrycznego</t>
  </si>
  <si>
    <t>Zakład Edukacji Zdrowotnej</t>
  </si>
  <si>
    <t>Zakład Pielęgniarstwa Opieki Długoterminowej</t>
  </si>
  <si>
    <t>Zakład Pielęgniarstwa Położniczo-Ginekologicznego</t>
  </si>
  <si>
    <t>Zakład Opieki Specjalistycznej w Położnictwie</t>
  </si>
  <si>
    <t>Zakład Interny i Pielęgniarstwa Internistycznego</t>
  </si>
  <si>
    <t>Zakład Neurologii, Pielęgniarstwa Neurologicznego i Psychiatrycznego</t>
  </si>
  <si>
    <t>Zakład Interny i Pielęgniarstwa Internistrycznego</t>
  </si>
  <si>
    <t xml:space="preserve">Zakład Pielęgniarstwa Rodzinngo i Geriatrycznego </t>
  </si>
  <si>
    <r>
      <t xml:space="preserve">Kierunek: </t>
    </r>
    <r>
      <rPr>
        <b/>
        <sz val="8"/>
        <color indexed="10"/>
        <rFont val="Times New Roman"/>
        <family val="1"/>
        <charset val="238"/>
      </rPr>
      <t>Położnictwo 2022 - 2024</t>
    </r>
  </si>
  <si>
    <t>Rok akademicki 2023/2024</t>
  </si>
  <si>
    <t>Zakład Promocji Zdrowia</t>
  </si>
  <si>
    <t xml:space="preserve">Zakład Koordynowanej Opieki Położniczej </t>
  </si>
  <si>
    <t>Zakład Koordynowanej Opieki Położniczej</t>
  </si>
  <si>
    <t>Zakład  Genetyki Klinicznej</t>
  </si>
  <si>
    <t>Zakład Informatyki i Statystyki Medycznej z Pracownią E-Zdrowia</t>
  </si>
  <si>
    <r>
      <t>Global issues in women's health</t>
    </r>
    <r>
      <rPr>
        <sz val="8"/>
        <color theme="1"/>
        <rFont val="Times New Roman"/>
        <family val="1"/>
        <charset val="238"/>
      </rPr>
      <t>-</t>
    </r>
    <r>
      <rPr>
        <b/>
        <sz val="8"/>
        <color theme="1"/>
        <rFont val="Times New Roman"/>
        <family val="1"/>
        <charset val="238"/>
      </rPr>
      <t>Globalny wymiar zdrowia kobiet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</si>
</sst>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8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sz val="6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10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b/>
      <sz val="6"/>
      <color indexed="8"/>
      <name val="Czcionka tekstu podstawowego"/>
      <family val="2"/>
      <charset val="238"/>
    </font>
    <font>
      <b/>
      <sz val="8"/>
      <name val="Times New Roman"/>
      <family val="1"/>
      <charset val="238"/>
    </font>
    <font>
      <sz val="10"/>
      <color indexed="17"/>
      <name val="Arial"/>
      <family val="2"/>
      <charset val="238"/>
    </font>
    <font>
      <sz val="6"/>
      <color indexed="17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Czcionka tekstu podstawowego"/>
      <family val="2"/>
      <charset val="238"/>
    </font>
    <font>
      <sz val="10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u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i/>
      <sz val="8"/>
      <color theme="1"/>
      <name val="Times New Roman"/>
      <family val="1"/>
      <charset val="238"/>
    </font>
    <font>
      <b/>
      <sz val="8"/>
      <color theme="1"/>
      <name val="Cambria"/>
      <family val="1"/>
      <charset val="238"/>
    </font>
    <font>
      <sz val="8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Czcionka tekstu podstawowego"/>
      <charset val="238"/>
    </font>
    <font>
      <b/>
      <u/>
      <sz val="12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2"/>
      <name val="Arial"/>
      <family val="2"/>
      <charset val="238"/>
    </font>
    <font>
      <i/>
      <sz val="12"/>
      <name val="Times New Roman"/>
      <family val="1"/>
      <charset val="238"/>
    </font>
    <font>
      <b/>
      <sz val="6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5"/>
      <name val="Times New Roman"/>
      <family val="1"/>
      <charset val="238"/>
    </font>
    <font>
      <b/>
      <sz val="7"/>
      <color indexed="8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4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1" fillId="0" borderId="2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38" fillId="0" borderId="0" xfId="1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horizontal="center" vertical="center" wrapText="1"/>
    </xf>
    <xf numFmtId="0" fontId="37" fillId="3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0" fontId="42" fillId="3" borderId="1" xfId="1" applyFont="1" applyFill="1" applyBorder="1" applyAlignment="1">
      <alignment horizontal="center" vertical="center" wrapText="1"/>
    </xf>
    <xf numFmtId="0" fontId="42" fillId="4" borderId="1" xfId="1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5" fillId="3" borderId="1" xfId="1" applyFont="1" applyFill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center" wrapText="1"/>
    </xf>
    <xf numFmtId="1" fontId="45" fillId="3" borderId="1" xfId="1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0" fontId="42" fillId="8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41" fillId="8" borderId="1" xfId="1" applyFont="1" applyFill="1" applyBorder="1" applyAlignment="1">
      <alignment horizontal="center" vertical="center" wrapText="1"/>
    </xf>
    <xf numFmtId="0" fontId="45" fillId="8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41" fillId="6" borderId="1" xfId="1" applyFont="1" applyFill="1" applyBorder="1" applyAlignment="1">
      <alignment horizontal="center" vertical="center" wrapText="1"/>
    </xf>
    <xf numFmtId="0" fontId="44" fillId="8" borderId="1" xfId="1" applyFont="1" applyFill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center" vertical="center" wrapText="1"/>
    </xf>
    <xf numFmtId="0" fontId="37" fillId="10" borderId="1" xfId="1" applyFont="1" applyFill="1" applyBorder="1" applyAlignment="1">
      <alignment horizontal="center" vertical="center" wrapText="1"/>
    </xf>
    <xf numFmtId="0" fontId="41" fillId="10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42" fillId="10" borderId="1" xfId="1" applyFont="1" applyFill="1" applyBorder="1" applyAlignment="1">
      <alignment horizontal="center" vertical="center" wrapText="1"/>
    </xf>
    <xf numFmtId="0" fontId="43" fillId="10" borderId="1" xfId="1" applyFont="1" applyFill="1" applyBorder="1" applyAlignment="1">
      <alignment horizontal="center" vertical="center" wrapText="1"/>
    </xf>
    <xf numFmtId="0" fontId="47" fillId="10" borderId="1" xfId="0" applyFont="1" applyFill="1" applyBorder="1" applyAlignment="1">
      <alignment horizontal="center" vertical="center" wrapText="1"/>
    </xf>
    <xf numFmtId="0" fontId="43" fillId="8" borderId="1" xfId="1" applyFont="1" applyFill="1" applyBorder="1" applyAlignment="1">
      <alignment horizontal="center" vertical="center" wrapText="1"/>
    </xf>
    <xf numFmtId="0" fontId="46" fillId="8" borderId="1" xfId="1" applyFont="1" applyFill="1" applyBorder="1" applyAlignment="1">
      <alignment horizontal="center" vertical="center" wrapText="1"/>
    </xf>
    <xf numFmtId="0" fontId="11" fillId="8" borderId="1" xfId="1" applyFont="1" applyFill="1" applyBorder="1" applyAlignment="1">
      <alignment horizontal="center" vertical="center" wrapText="1"/>
    </xf>
    <xf numFmtId="1" fontId="11" fillId="5" borderId="1" xfId="1" applyNumberFormat="1" applyFont="1" applyFill="1" applyBorder="1" applyAlignment="1">
      <alignment horizontal="center" vertical="center" wrapText="1"/>
    </xf>
    <xf numFmtId="0" fontId="44" fillId="11" borderId="1" xfId="1" applyFont="1" applyFill="1" applyBorder="1" applyAlignment="1">
      <alignment horizontal="center" vertical="center" wrapText="1"/>
    </xf>
    <xf numFmtId="0" fontId="41" fillId="11" borderId="1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1" fillId="10" borderId="1" xfId="1" quotePrefix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25" fillId="10" borderId="1" xfId="1" applyFont="1" applyFill="1" applyBorder="1" applyAlignment="1">
      <alignment horizontal="center" vertical="center"/>
    </xf>
    <xf numFmtId="0" fontId="26" fillId="10" borderId="1" xfId="1" applyFont="1" applyFill="1" applyBorder="1" applyAlignment="1">
      <alignment horizontal="center" vertical="center"/>
    </xf>
    <xf numFmtId="0" fontId="27" fillId="10" borderId="1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center" vertical="center" wrapText="1"/>
    </xf>
    <xf numFmtId="0" fontId="18" fillId="10" borderId="1" xfId="1" quotePrefix="1" applyFont="1" applyFill="1" applyBorder="1" applyAlignment="1">
      <alignment horizontal="center" vertical="center" wrapText="1"/>
    </xf>
    <xf numFmtId="0" fontId="28" fillId="10" borderId="1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2" fillId="10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left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9" fillId="10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/>
    </xf>
    <xf numFmtId="0" fontId="50" fillId="8" borderId="1" xfId="1" applyFont="1" applyFill="1" applyBorder="1" applyAlignment="1">
      <alignment horizontal="center" vertical="center" wrapText="1"/>
    </xf>
    <xf numFmtId="0" fontId="42" fillId="11" borderId="1" xfId="1" applyFont="1" applyFill="1" applyBorder="1" applyAlignment="1">
      <alignment horizontal="center" vertical="center" wrapText="1"/>
    </xf>
    <xf numFmtId="0" fontId="45" fillId="9" borderId="1" xfId="1" applyFont="1" applyFill="1" applyBorder="1" applyAlignment="1">
      <alignment horizontal="center" vertical="center" wrapText="1"/>
    </xf>
    <xf numFmtId="0" fontId="38" fillId="10" borderId="1" xfId="1" applyFont="1" applyFill="1" applyBorder="1" applyAlignment="1">
      <alignment horizontal="center" vertical="center" wrapText="1"/>
    </xf>
    <xf numFmtId="0" fontId="32" fillId="6" borderId="1" xfId="1" applyFont="1" applyFill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52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0" fontId="37" fillId="11" borderId="1" xfId="1" applyFont="1" applyFill="1" applyBorder="1" applyAlignment="1">
      <alignment horizontal="center" vertical="center" wrapText="1"/>
    </xf>
    <xf numFmtId="0" fontId="18" fillId="11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1" fillId="9" borderId="1" xfId="1" applyFont="1" applyFill="1" applyBorder="1" applyAlignment="1">
      <alignment horizontal="center" vertical="center" wrapText="1"/>
    </xf>
    <xf numFmtId="0" fontId="32" fillId="0" borderId="1" xfId="1" applyFont="1" applyBorder="1" applyAlignment="1">
      <alignment vertical="center" wrapText="1"/>
    </xf>
    <xf numFmtId="0" fontId="4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7" fillId="6" borderId="1" xfId="1" applyFont="1" applyFill="1" applyBorder="1" applyAlignment="1">
      <alignment horizontal="center" vertical="center" wrapText="1"/>
    </xf>
    <xf numFmtId="0" fontId="44" fillId="6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0" xfId="1" applyFont="1" applyAlignment="1">
      <alignment horizontal="left" vertical="center"/>
    </xf>
    <xf numFmtId="0" fontId="18" fillId="6" borderId="1" xfId="1" applyFont="1" applyFill="1" applyBorder="1" applyAlignment="1">
      <alignment horizontal="center" vertical="center" wrapText="1"/>
    </xf>
    <xf numFmtId="0" fontId="37" fillId="8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9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0" fontId="18" fillId="9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58" fillId="0" borderId="1" xfId="1" applyFont="1" applyBorder="1" applyAlignment="1">
      <alignment horizontal="center" vertical="center"/>
    </xf>
    <xf numFmtId="0" fontId="11" fillId="7" borderId="1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1" fontId="30" fillId="10" borderId="1" xfId="1" applyNumberFormat="1" applyFont="1" applyFill="1" applyBorder="1" applyAlignment="1">
      <alignment horizontal="center" vertical="center" wrapText="1"/>
    </xf>
    <xf numFmtId="0" fontId="30" fillId="10" borderId="1" xfId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/>
    </xf>
    <xf numFmtId="0" fontId="30" fillId="7" borderId="1" xfId="1" applyFont="1" applyFill="1" applyBorder="1" applyAlignment="1">
      <alignment horizontal="center" vertical="center"/>
    </xf>
    <xf numFmtId="0" fontId="30" fillId="9" borderId="1" xfId="1" applyFont="1" applyFill="1" applyBorder="1" applyAlignment="1">
      <alignment horizontal="center" vertical="center"/>
    </xf>
    <xf numFmtId="0" fontId="30" fillId="8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6" borderId="1" xfId="1" applyFont="1" applyFill="1" applyBorder="1" applyAlignment="1">
      <alignment vertical="center" wrapText="1"/>
    </xf>
    <xf numFmtId="0" fontId="13" fillId="10" borderId="1" xfId="1" quotePrefix="1" applyFont="1" applyFill="1" applyBorder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left" vertical="center"/>
    </xf>
    <xf numFmtId="0" fontId="28" fillId="2" borderId="4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63" fillId="0" borderId="0" xfId="1" applyFont="1" applyAlignment="1">
      <alignment horizontal="center" vertical="center"/>
    </xf>
    <xf numFmtId="0" fontId="37" fillId="7" borderId="1" xfId="1" applyFont="1" applyFill="1" applyBorder="1" applyAlignment="1">
      <alignment horizontal="center" vertical="center" wrapText="1"/>
    </xf>
    <xf numFmtId="0" fontId="37" fillId="9" borderId="1" xfId="1" applyFont="1" applyFill="1" applyBorder="1" applyAlignment="1">
      <alignment horizontal="center" vertical="center" wrapText="1"/>
    </xf>
    <xf numFmtId="0" fontId="64" fillId="0" borderId="1" xfId="1" applyFont="1" applyBorder="1" applyAlignment="1">
      <alignment horizontal="center" vertical="center"/>
    </xf>
    <xf numFmtId="0" fontId="65" fillId="8" borderId="1" xfId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/>
    </xf>
    <xf numFmtId="0" fontId="66" fillId="8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28" fillId="6" borderId="1" xfId="1" applyFont="1" applyFill="1" applyBorder="1" applyAlignment="1">
      <alignment horizontal="center" vertical="center" wrapText="1"/>
    </xf>
    <xf numFmtId="0" fontId="11" fillId="6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67" fillId="6" borderId="6" xfId="1" applyFont="1" applyFill="1" applyBorder="1" applyAlignment="1">
      <alignment horizontal="center" vertical="center" wrapText="1"/>
    </xf>
    <xf numFmtId="0" fontId="67" fillId="6" borderId="1" xfId="0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67" fillId="0" borderId="1" xfId="1" applyFont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68" fillId="11" borderId="1" xfId="1" applyFont="1" applyFill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top" wrapText="1"/>
    </xf>
    <xf numFmtId="0" fontId="24" fillId="0" borderId="4" xfId="1" applyFont="1" applyBorder="1" applyAlignment="1">
      <alignment horizontal="center" vertical="top" wrapText="1"/>
    </xf>
    <xf numFmtId="0" fontId="24" fillId="0" borderId="5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37" fillId="6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53" fillId="0" borderId="0" xfId="1" applyFont="1" applyAlignment="1">
      <alignment horizontal="left" vertical="center" wrapText="1"/>
    </xf>
    <xf numFmtId="0" fontId="54" fillId="0" borderId="0" xfId="1" applyFont="1" applyAlignment="1">
      <alignment horizontal="left" vertical="center" wrapText="1"/>
    </xf>
    <xf numFmtId="0" fontId="37" fillId="0" borderId="7" xfId="1" applyFont="1" applyBorder="1" applyAlignment="1">
      <alignment horizontal="center" vertical="center" wrapText="1"/>
    </xf>
    <xf numFmtId="0" fontId="37" fillId="0" borderId="9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 wrapText="1"/>
    </xf>
    <xf numFmtId="0" fontId="37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11" fillId="6" borderId="1" xfId="1" applyFont="1" applyFill="1" applyBorder="1" applyAlignment="1">
      <alignment horizontal="center" vertical="center" wrapText="1"/>
    </xf>
    <xf numFmtId="0" fontId="37" fillId="6" borderId="7" xfId="1" applyFont="1" applyFill="1" applyBorder="1" applyAlignment="1">
      <alignment horizontal="center" vertical="center" wrapText="1"/>
    </xf>
    <xf numFmtId="0" fontId="37" fillId="6" borderId="9" xfId="1" applyFont="1" applyFill="1" applyBorder="1" applyAlignment="1">
      <alignment horizontal="center" vertical="center" wrapText="1"/>
    </xf>
    <xf numFmtId="0" fontId="37" fillId="6" borderId="10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44" fillId="6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1" fillId="5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1" fillId="5" borderId="3" xfId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44" fillId="6" borderId="7" xfId="1" applyFont="1" applyFill="1" applyBorder="1" applyAlignment="1">
      <alignment horizontal="center" vertical="center" wrapText="1"/>
    </xf>
    <xf numFmtId="0" fontId="44" fillId="6" borderId="9" xfId="1" applyFont="1" applyFill="1" applyBorder="1" applyAlignment="1">
      <alignment horizontal="center" vertical="center" wrapText="1"/>
    </xf>
    <xf numFmtId="0" fontId="44" fillId="6" borderId="10" xfId="1" applyFont="1" applyFill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7" fillId="6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8" fillId="6" borderId="9" xfId="1" applyFont="1" applyFill="1" applyBorder="1" applyAlignment="1">
      <alignment horizontal="center" vertical="center" wrapText="1"/>
    </xf>
    <xf numFmtId="0" fontId="48" fillId="6" borderId="10" xfId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30" fillId="8" borderId="3" xfId="1" applyFont="1" applyFill="1" applyBorder="1" applyAlignment="1">
      <alignment horizontal="center" vertical="center" wrapText="1"/>
    </xf>
    <xf numFmtId="0" fontId="30" fillId="8" borderId="6" xfId="1" applyFont="1" applyFill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59" fillId="0" borderId="7" xfId="1" applyFont="1" applyBorder="1" applyAlignment="1">
      <alignment horizontal="left" vertical="center" wrapText="1"/>
    </xf>
    <xf numFmtId="0" fontId="59" fillId="0" borderId="9" xfId="1" applyFont="1" applyBorder="1" applyAlignment="1">
      <alignment horizontal="left" vertical="center" wrapText="1"/>
    </xf>
    <xf numFmtId="0" fontId="59" fillId="0" borderId="10" xfId="1" applyFont="1" applyBorder="1" applyAlignment="1">
      <alignment horizontal="left" vertical="center" wrapText="1"/>
    </xf>
    <xf numFmtId="0" fontId="45" fillId="6" borderId="7" xfId="1" applyFont="1" applyFill="1" applyBorder="1" applyAlignment="1">
      <alignment horizontal="center" vertical="center" wrapText="1"/>
    </xf>
    <xf numFmtId="0" fontId="45" fillId="6" borderId="9" xfId="1" applyFont="1" applyFill="1" applyBorder="1" applyAlignment="1">
      <alignment horizontal="center" vertical="center" wrapText="1"/>
    </xf>
    <xf numFmtId="0" fontId="45" fillId="6" borderId="10" xfId="1" applyFont="1" applyFill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11" borderId="3" xfId="1" applyFont="1" applyFill="1" applyBorder="1" applyAlignment="1">
      <alignment horizontal="center" vertical="center" wrapText="1"/>
    </xf>
    <xf numFmtId="0" fontId="11" fillId="11" borderId="6" xfId="1" applyFont="1" applyFill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45" fillId="0" borderId="10" xfId="1" applyFont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4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45" fillId="0" borderId="7" xfId="1" applyFont="1" applyBorder="1" applyAlignment="1">
      <alignment horizontal="center" vertical="center" wrapText="1"/>
    </xf>
    <xf numFmtId="0" fontId="45" fillId="0" borderId="9" xfId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5" borderId="1" xfId="1" applyFont="1" applyFill="1" applyBorder="1" applyAlignment="1">
      <alignment horizontal="center" vertical="center" wrapText="1"/>
    </xf>
    <xf numFmtId="0" fontId="30" fillId="6" borderId="7" xfId="1" applyFont="1" applyFill="1" applyBorder="1" applyAlignment="1">
      <alignment horizontal="right" vertical="center" wrapText="1"/>
    </xf>
    <xf numFmtId="0" fontId="13" fillId="6" borderId="9" xfId="1" applyFont="1" applyFill="1" applyBorder="1" applyAlignment="1">
      <alignment horizontal="right" vertical="center" wrapText="1"/>
    </xf>
    <xf numFmtId="0" fontId="13" fillId="6" borderId="10" xfId="1" applyFont="1" applyFill="1" applyBorder="1" applyAlignment="1">
      <alignment horizontal="right" vertical="center" wrapText="1"/>
    </xf>
    <xf numFmtId="0" fontId="30" fillId="6" borderId="7" xfId="1" applyFont="1" applyFill="1" applyBorder="1" applyAlignment="1">
      <alignment horizontal="center" vertical="center" wrapText="1"/>
    </xf>
    <xf numFmtId="0" fontId="30" fillId="6" borderId="9" xfId="1" applyFont="1" applyFill="1" applyBorder="1" applyAlignment="1">
      <alignment horizontal="center" vertical="center" wrapText="1"/>
    </xf>
    <xf numFmtId="0" fontId="30" fillId="6" borderId="10" xfId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30" fillId="6" borderId="3" xfId="1" applyFont="1" applyFill="1" applyBorder="1" applyAlignment="1">
      <alignment horizontal="center" vertical="center" wrapText="1"/>
    </xf>
    <xf numFmtId="0" fontId="30" fillId="6" borderId="6" xfId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3" borderId="3" xfId="1" applyFont="1" applyFill="1" applyBorder="1" applyAlignment="1">
      <alignment horizontal="center" vertical="center" wrapText="1"/>
    </xf>
    <xf numFmtId="0" fontId="30" fillId="3" borderId="6" xfId="1" applyFont="1" applyFill="1" applyBorder="1" applyAlignment="1">
      <alignment horizontal="center" vertical="center" wrapText="1"/>
    </xf>
    <xf numFmtId="0" fontId="30" fillId="4" borderId="3" xfId="1" applyFont="1" applyFill="1" applyBorder="1" applyAlignment="1">
      <alignment horizontal="center" vertical="center" wrapText="1"/>
    </xf>
    <xf numFmtId="0" fontId="30" fillId="4" borderId="6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56" fillId="0" borderId="4" xfId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7" fillId="6" borderId="3" xfId="1" applyFont="1" applyFill="1" applyBorder="1" applyAlignment="1">
      <alignment horizontal="center" vertical="center" textRotation="90" wrapText="1"/>
    </xf>
    <xf numFmtId="0" fontId="57" fillId="6" borderId="11" xfId="1" applyFont="1" applyFill="1" applyBorder="1" applyAlignment="1">
      <alignment horizontal="center" vertical="center" textRotation="90" wrapText="1"/>
    </xf>
    <xf numFmtId="0" fontId="57" fillId="6" borderId="6" xfId="1" applyFont="1" applyFill="1" applyBorder="1" applyAlignment="1">
      <alignment horizontal="center" vertical="center" textRotation="90" wrapText="1"/>
    </xf>
    <xf numFmtId="0" fontId="57" fillId="9" borderId="1" xfId="1" applyFont="1" applyFill="1" applyBorder="1" applyAlignment="1">
      <alignment horizontal="center" vertical="center" wrapText="1"/>
    </xf>
    <xf numFmtId="0" fontId="47" fillId="6" borderId="9" xfId="1" applyFont="1" applyFill="1" applyBorder="1" applyAlignment="1">
      <alignment horizontal="center" vertical="center" wrapText="1"/>
    </xf>
    <xf numFmtId="0" fontId="47" fillId="6" borderId="10" xfId="1" applyFont="1" applyFill="1" applyBorder="1" applyAlignment="1">
      <alignment horizontal="center" vertical="center" wrapText="1"/>
    </xf>
    <xf numFmtId="0" fontId="42" fillId="0" borderId="7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8" borderId="3" xfId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horizontal="center" vertical="center" wrapText="1"/>
    </xf>
    <xf numFmtId="0" fontId="18" fillId="8" borderId="6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11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32" fillId="11" borderId="3" xfId="1" applyFont="1" applyFill="1" applyBorder="1" applyAlignment="1">
      <alignment horizontal="center" vertical="center" wrapText="1"/>
    </xf>
    <xf numFmtId="0" fontId="32" fillId="11" borderId="11" xfId="1" applyFont="1" applyFill="1" applyBorder="1" applyAlignment="1">
      <alignment horizontal="center" vertical="center" wrapText="1"/>
    </xf>
    <xf numFmtId="0" fontId="32" fillId="11" borderId="6" xfId="1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32" fillId="11" borderId="6" xfId="0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8" fillId="0" borderId="0" xfId="1" applyFont="1" applyAlignment="1">
      <alignment horizontal="left" vertical="center"/>
    </xf>
    <xf numFmtId="0" fontId="28" fillId="0" borderId="16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6" borderId="1" xfId="1" applyFont="1" applyFill="1" applyBorder="1" applyAlignment="1">
      <alignment horizontal="center" vertical="center" wrapText="1"/>
    </xf>
    <xf numFmtId="0" fontId="53" fillId="0" borderId="0" xfId="0" applyFont="1" applyAlignment="1"/>
    <xf numFmtId="0" fontId="43" fillId="0" borderId="0" xfId="0" applyFont="1" applyAlignment="1"/>
    <xf numFmtId="0" fontId="17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51" fillId="6" borderId="1" xfId="1" applyFont="1" applyFill="1" applyBorder="1" applyAlignment="1">
      <alignment horizontal="center" vertical="center" wrapText="1"/>
    </xf>
    <xf numFmtId="0" fontId="18" fillId="6" borderId="7" xfId="1" applyFont="1" applyFill="1" applyBorder="1" applyAlignment="1">
      <alignment horizontal="center" vertical="center" wrapText="1"/>
    </xf>
    <xf numFmtId="0" fontId="18" fillId="6" borderId="10" xfId="1" applyFont="1" applyFill="1" applyBorder="1" applyAlignment="1">
      <alignment horizontal="center" vertical="center" wrapText="1"/>
    </xf>
    <xf numFmtId="0" fontId="42" fillId="0" borderId="0" xfId="1" applyFont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18" fillId="10" borderId="7" xfId="1" applyFont="1" applyFill="1" applyBorder="1" applyAlignment="1">
      <alignment horizontal="center" vertical="center" wrapText="1"/>
    </xf>
    <xf numFmtId="0" fontId="18" fillId="10" borderId="9" xfId="1" applyFont="1" applyFill="1" applyBorder="1" applyAlignment="1">
      <alignment horizontal="center" vertical="center" wrapText="1"/>
    </xf>
    <xf numFmtId="0" fontId="18" fillId="10" borderId="10" xfId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Z32"/>
  <sheetViews>
    <sheetView topLeftCell="A4" zoomScale="80" zoomScaleNormal="80" zoomScaleSheetLayoutView="90" workbookViewId="0">
      <selection activeCell="V19" sqref="V19"/>
    </sheetView>
  </sheetViews>
  <sheetFormatPr defaultRowHeight="12.75"/>
  <cols>
    <col min="1" max="1" width="8.28515625" customWidth="1"/>
    <col min="3" max="3" width="20.5703125" customWidth="1"/>
    <col min="4" max="4" width="27.42578125" customWidth="1"/>
    <col min="6" max="6" width="9.140625" customWidth="1"/>
    <col min="9" max="9" width="9.7109375" customWidth="1"/>
    <col min="13" max="13" width="9.5703125" customWidth="1"/>
    <col min="14" max="14" width="11.5703125" customWidth="1"/>
    <col min="15" max="15" width="10.42578125" customWidth="1"/>
    <col min="16" max="16" width="10.140625" customWidth="1"/>
    <col min="18" max="18" width="10.7109375" customWidth="1"/>
    <col min="22" max="22" width="11.140625" customWidth="1"/>
  </cols>
  <sheetData>
    <row r="1" spans="1:26" ht="14.25">
      <c r="A1" s="234" t="s">
        <v>0</v>
      </c>
      <c r="B1" s="234"/>
      <c r="C1" s="234"/>
      <c r="D1" s="234"/>
      <c r="E1" s="118"/>
      <c r="F1" s="118"/>
      <c r="G1" s="118"/>
      <c r="H1" s="118"/>
      <c r="I1" s="118"/>
      <c r="J1" s="118"/>
      <c r="K1" s="118"/>
      <c r="L1" s="234"/>
      <c r="M1" s="234"/>
      <c r="N1" s="234"/>
      <c r="O1" s="234"/>
      <c r="P1" s="234"/>
      <c r="Q1" s="118"/>
      <c r="R1" s="15"/>
      <c r="S1" s="15"/>
      <c r="T1" s="15"/>
      <c r="U1" s="15"/>
      <c r="V1" s="15"/>
      <c r="W1" s="16"/>
      <c r="X1" s="16"/>
      <c r="Y1" s="16"/>
      <c r="Z1" s="16"/>
    </row>
    <row r="2" spans="1:26" ht="14.25">
      <c r="A2" s="234" t="s">
        <v>136</v>
      </c>
      <c r="B2" s="234"/>
      <c r="C2" s="234"/>
      <c r="D2" s="234"/>
      <c r="E2" s="118"/>
      <c r="F2" s="118"/>
      <c r="G2" s="118"/>
      <c r="H2" s="118"/>
      <c r="I2" s="118"/>
      <c r="J2" s="118"/>
      <c r="K2" s="118"/>
      <c r="L2" s="234" t="s">
        <v>1</v>
      </c>
      <c r="M2" s="234"/>
      <c r="N2" s="234"/>
      <c r="O2" s="234"/>
      <c r="P2" s="118"/>
      <c r="Q2" s="118"/>
      <c r="R2" s="118"/>
      <c r="S2" s="15"/>
      <c r="T2" s="15"/>
      <c r="U2" s="15"/>
      <c r="V2" s="15"/>
      <c r="W2" s="16"/>
      <c r="X2" s="16"/>
      <c r="Y2" s="16"/>
      <c r="Z2" s="16"/>
    </row>
    <row r="3" spans="1:26" ht="15">
      <c r="A3" s="118"/>
      <c r="B3" s="118"/>
      <c r="C3" s="118"/>
      <c r="D3" s="118"/>
      <c r="E3" s="118"/>
      <c r="F3" s="118"/>
      <c r="G3" s="118" t="s">
        <v>2</v>
      </c>
      <c r="H3" s="118"/>
      <c r="I3" s="118"/>
      <c r="J3" s="118"/>
      <c r="K3" s="118"/>
      <c r="L3" s="20"/>
      <c r="M3" s="32"/>
      <c r="N3" s="20"/>
      <c r="O3" s="118"/>
      <c r="P3" s="118"/>
      <c r="Q3" s="118"/>
      <c r="R3" s="118"/>
      <c r="S3" s="15"/>
      <c r="T3" s="15"/>
      <c r="U3" s="15"/>
      <c r="V3" s="15"/>
      <c r="W3" s="16"/>
      <c r="X3" s="16"/>
      <c r="Y3" s="16"/>
      <c r="Z3" s="16"/>
    </row>
    <row r="4" spans="1:26" ht="14.25">
      <c r="B4" s="232"/>
      <c r="C4" s="232"/>
      <c r="D4" s="232"/>
      <c r="E4" s="232"/>
      <c r="F4" s="232"/>
      <c r="G4" s="234" t="s">
        <v>91</v>
      </c>
      <c r="H4" s="234"/>
      <c r="I4" s="234"/>
      <c r="J4" s="118"/>
      <c r="K4" s="118"/>
      <c r="L4" s="118"/>
      <c r="M4" s="118"/>
      <c r="N4" s="118"/>
      <c r="O4" s="118"/>
      <c r="P4" s="118"/>
      <c r="Q4" s="118"/>
      <c r="R4" s="118"/>
      <c r="S4" s="15"/>
      <c r="T4" s="15"/>
      <c r="U4" s="15"/>
      <c r="V4" s="15"/>
      <c r="W4" s="16"/>
      <c r="X4" s="16"/>
      <c r="Y4" s="16"/>
      <c r="Z4" s="16"/>
    </row>
    <row r="5" spans="1:26" ht="14.25">
      <c r="A5" s="118"/>
      <c r="B5" s="118"/>
      <c r="C5" s="118"/>
      <c r="D5" s="118"/>
      <c r="E5" s="118"/>
      <c r="F5" s="118"/>
      <c r="G5" s="118"/>
      <c r="H5" s="234"/>
      <c r="I5" s="234"/>
      <c r="J5" s="118"/>
      <c r="K5" s="118"/>
      <c r="L5" s="118"/>
      <c r="M5" s="118"/>
      <c r="N5" s="118"/>
      <c r="O5" s="118"/>
      <c r="P5" s="118"/>
      <c r="Q5" s="118"/>
      <c r="R5" s="118"/>
      <c r="S5" s="15"/>
      <c r="T5" s="15"/>
      <c r="U5" s="15"/>
      <c r="V5" s="15"/>
      <c r="W5" s="16"/>
      <c r="X5" s="16"/>
      <c r="Y5" s="16"/>
      <c r="Z5" s="16"/>
    </row>
    <row r="6" spans="1:26" ht="13.5" customHeight="1">
      <c r="A6" s="214" t="s">
        <v>3</v>
      </c>
      <c r="B6" s="214" t="s">
        <v>4</v>
      </c>
      <c r="C6" s="214"/>
      <c r="D6" s="214" t="s">
        <v>5</v>
      </c>
      <c r="E6" s="214" t="s">
        <v>6</v>
      </c>
      <c r="F6" s="214"/>
      <c r="G6" s="214" t="s">
        <v>7</v>
      </c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16"/>
      <c r="X6" s="16"/>
      <c r="Y6" s="16"/>
      <c r="Z6" s="16"/>
    </row>
    <row r="7" spans="1:26" ht="13.5" customHeight="1">
      <c r="A7" s="214"/>
      <c r="B7" s="214"/>
      <c r="C7" s="214"/>
      <c r="D7" s="214"/>
      <c r="E7" s="214"/>
      <c r="F7" s="214"/>
      <c r="G7" s="233" t="s">
        <v>8</v>
      </c>
      <c r="H7" s="233"/>
      <c r="I7" s="233"/>
      <c r="J7" s="233"/>
      <c r="K7" s="233"/>
      <c r="L7" s="233"/>
      <c r="M7" s="233"/>
      <c r="N7" s="233"/>
      <c r="O7" s="233"/>
      <c r="P7" s="214" t="s">
        <v>9</v>
      </c>
      <c r="Q7" s="214"/>
      <c r="R7" s="214"/>
      <c r="S7" s="214"/>
      <c r="T7" s="214"/>
      <c r="U7" s="214"/>
      <c r="V7" s="214"/>
      <c r="W7" s="16"/>
      <c r="X7" s="16"/>
      <c r="Y7" s="16"/>
      <c r="Z7" s="16"/>
    </row>
    <row r="8" spans="1:26" ht="24" customHeight="1">
      <c r="A8" s="214"/>
      <c r="B8" s="214"/>
      <c r="C8" s="214"/>
      <c r="D8" s="214"/>
      <c r="E8" s="214" t="s">
        <v>10</v>
      </c>
      <c r="F8" s="214" t="s">
        <v>11</v>
      </c>
      <c r="G8" s="233" t="s">
        <v>12</v>
      </c>
      <c r="H8" s="233" t="s">
        <v>13</v>
      </c>
      <c r="I8" s="235" t="s">
        <v>14</v>
      </c>
      <c r="J8" s="233" t="s">
        <v>15</v>
      </c>
      <c r="K8" s="238" t="s">
        <v>16</v>
      </c>
      <c r="L8" s="233" t="s">
        <v>17</v>
      </c>
      <c r="M8" s="233" t="s">
        <v>18</v>
      </c>
      <c r="N8" s="233" t="s">
        <v>19</v>
      </c>
      <c r="O8" s="233"/>
      <c r="P8" s="214" t="s">
        <v>20</v>
      </c>
      <c r="Q8" s="236" t="s">
        <v>21</v>
      </c>
      <c r="R8" s="237" t="s">
        <v>22</v>
      </c>
      <c r="S8" s="214" t="s">
        <v>23</v>
      </c>
      <c r="T8" s="236" t="s">
        <v>21</v>
      </c>
      <c r="U8" s="237" t="s">
        <v>24</v>
      </c>
      <c r="V8" s="214" t="s">
        <v>25</v>
      </c>
      <c r="W8" s="16"/>
      <c r="X8" s="16"/>
      <c r="Y8" s="16"/>
      <c r="Z8" s="16"/>
    </row>
    <row r="9" spans="1:26" ht="42" customHeight="1">
      <c r="A9" s="214"/>
      <c r="B9" s="214"/>
      <c r="C9" s="214"/>
      <c r="D9" s="214"/>
      <c r="E9" s="214"/>
      <c r="F9" s="214"/>
      <c r="G9" s="233"/>
      <c r="H9" s="233"/>
      <c r="I9" s="235"/>
      <c r="J9" s="233"/>
      <c r="K9" s="239"/>
      <c r="L9" s="233"/>
      <c r="M9" s="233"/>
      <c r="N9" s="117" t="s">
        <v>26</v>
      </c>
      <c r="O9" s="117" t="s">
        <v>27</v>
      </c>
      <c r="P9" s="214"/>
      <c r="Q9" s="236"/>
      <c r="R9" s="237"/>
      <c r="S9" s="214"/>
      <c r="T9" s="236"/>
      <c r="U9" s="237"/>
      <c r="V9" s="214"/>
      <c r="W9" s="16"/>
      <c r="X9" s="16"/>
      <c r="Y9" s="16"/>
      <c r="Z9" s="16"/>
    </row>
    <row r="10" spans="1:26">
      <c r="A10" s="114">
        <v>1</v>
      </c>
      <c r="B10" s="214">
        <v>2</v>
      </c>
      <c r="C10" s="214"/>
      <c r="D10" s="214"/>
      <c r="E10" s="114">
        <v>3</v>
      </c>
      <c r="F10" s="114">
        <v>4</v>
      </c>
      <c r="G10" s="114">
        <v>5</v>
      </c>
      <c r="H10" s="214">
        <v>7</v>
      </c>
      <c r="I10" s="214"/>
      <c r="J10" s="114">
        <v>9</v>
      </c>
      <c r="K10" s="114"/>
      <c r="L10" s="114">
        <v>11</v>
      </c>
      <c r="M10" s="114">
        <v>12</v>
      </c>
      <c r="N10" s="214">
        <v>13</v>
      </c>
      <c r="O10" s="214"/>
      <c r="P10" s="214">
        <v>14</v>
      </c>
      <c r="Q10" s="214"/>
      <c r="R10" s="114">
        <v>15</v>
      </c>
      <c r="S10" s="214">
        <v>16</v>
      </c>
      <c r="T10" s="214"/>
      <c r="U10" s="114">
        <v>17</v>
      </c>
      <c r="V10" s="114">
        <v>18</v>
      </c>
      <c r="W10" s="16"/>
      <c r="X10" s="16"/>
      <c r="Y10" s="16"/>
      <c r="Z10" s="16"/>
    </row>
    <row r="11" spans="1:26" ht="15.75">
      <c r="A11" s="211" t="s">
        <v>28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3"/>
      <c r="W11" s="16"/>
      <c r="X11" s="16"/>
      <c r="Y11" s="16"/>
      <c r="Z11" s="16"/>
    </row>
    <row r="12" spans="1:26" ht="24" customHeight="1">
      <c r="A12" s="116">
        <v>1</v>
      </c>
      <c r="B12" s="231" t="s">
        <v>29</v>
      </c>
      <c r="C12" s="231"/>
      <c r="D12" s="196" t="s">
        <v>137</v>
      </c>
      <c r="E12" s="116">
        <v>4</v>
      </c>
      <c r="F12" s="116">
        <v>0</v>
      </c>
      <c r="G12" s="116">
        <v>4</v>
      </c>
      <c r="H12" s="116">
        <v>0</v>
      </c>
      <c r="I12" s="116">
        <v>0</v>
      </c>
      <c r="J12" s="59" t="s">
        <v>30</v>
      </c>
      <c r="K12" s="59"/>
      <c r="L12" s="59" t="s">
        <v>30</v>
      </c>
      <c r="M12" s="116">
        <v>0</v>
      </c>
      <c r="N12" s="59" t="s">
        <v>30</v>
      </c>
      <c r="O12" s="59" t="s">
        <v>31</v>
      </c>
      <c r="P12" s="59" t="s">
        <v>30</v>
      </c>
      <c r="Q12" s="59" t="s">
        <v>30</v>
      </c>
      <c r="R12" s="59" t="s">
        <v>30</v>
      </c>
      <c r="S12" s="59" t="s">
        <v>30</v>
      </c>
      <c r="T12" s="59" t="s">
        <v>30</v>
      </c>
      <c r="U12" s="59" t="s">
        <v>30</v>
      </c>
      <c r="V12" s="59" t="s">
        <v>30</v>
      </c>
      <c r="W12" s="16"/>
      <c r="X12" s="16"/>
      <c r="Y12" s="16"/>
      <c r="Z12" s="16"/>
    </row>
    <row r="13" spans="1:26" ht="21.75" customHeight="1">
      <c r="A13" s="240" t="s">
        <v>32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2"/>
      <c r="W13" s="16"/>
      <c r="X13" s="16"/>
      <c r="Y13" s="16"/>
      <c r="Z13" s="16"/>
    </row>
    <row r="14" spans="1:26" ht="27" customHeight="1">
      <c r="A14" s="115">
        <v>2</v>
      </c>
      <c r="B14" s="245" t="s">
        <v>33</v>
      </c>
      <c r="C14" s="245"/>
      <c r="D14" s="186" t="s">
        <v>34</v>
      </c>
      <c r="E14" s="40">
        <f>SUM(G14,H14,J14,L14,P14,S14)</f>
        <v>20</v>
      </c>
      <c r="F14" s="41">
        <f>SUM(M14,R14,U14)</f>
        <v>2</v>
      </c>
      <c r="G14" s="120">
        <v>10</v>
      </c>
      <c r="H14" s="120" t="s">
        <v>30</v>
      </c>
      <c r="I14" s="120" t="s">
        <v>35</v>
      </c>
      <c r="J14" s="120">
        <v>10</v>
      </c>
      <c r="K14" s="120">
        <v>25</v>
      </c>
      <c r="L14" s="120" t="s">
        <v>30</v>
      </c>
      <c r="M14" s="42">
        <v>2</v>
      </c>
      <c r="N14" s="120" t="s">
        <v>30</v>
      </c>
      <c r="O14" s="73" t="s">
        <v>36</v>
      </c>
      <c r="P14" s="120" t="s">
        <v>30</v>
      </c>
      <c r="Q14" s="181"/>
      <c r="R14" s="182" t="s">
        <v>30</v>
      </c>
      <c r="S14" s="120" t="s">
        <v>30</v>
      </c>
      <c r="T14" s="120"/>
      <c r="U14" s="138" t="s">
        <v>30</v>
      </c>
      <c r="V14" s="120"/>
      <c r="W14" s="16"/>
      <c r="X14" s="16"/>
      <c r="Y14" s="16"/>
      <c r="Z14" s="16"/>
    </row>
    <row r="15" spans="1:26" ht="27" customHeight="1">
      <c r="A15" s="115">
        <v>3</v>
      </c>
      <c r="B15" s="224" t="s">
        <v>37</v>
      </c>
      <c r="C15" s="224"/>
      <c r="D15" s="205" t="s">
        <v>137</v>
      </c>
      <c r="E15" s="151">
        <f>SUM(G15,H15,J15,L15,P15,S15)</f>
        <v>80</v>
      </c>
      <c r="F15" s="143">
        <f>SUM(M15,R15,U15)</f>
        <v>6</v>
      </c>
      <c r="G15" s="148">
        <v>35</v>
      </c>
      <c r="H15" s="148" t="s">
        <v>35</v>
      </c>
      <c r="I15" s="148" t="s">
        <v>35</v>
      </c>
      <c r="J15" s="148">
        <v>25</v>
      </c>
      <c r="K15" s="148">
        <v>25</v>
      </c>
      <c r="L15" s="148" t="s">
        <v>30</v>
      </c>
      <c r="M15" s="144">
        <v>5</v>
      </c>
      <c r="N15" s="183" t="s">
        <v>38</v>
      </c>
      <c r="O15" s="148" t="s">
        <v>30</v>
      </c>
      <c r="P15" s="148" t="s">
        <v>30</v>
      </c>
      <c r="Q15" s="184"/>
      <c r="R15" s="185" t="s">
        <v>30</v>
      </c>
      <c r="S15" s="115">
        <v>20</v>
      </c>
      <c r="T15" s="115">
        <v>10</v>
      </c>
      <c r="U15" s="138">
        <v>1</v>
      </c>
      <c r="V15" s="74" t="s">
        <v>36</v>
      </c>
      <c r="W15" s="16"/>
      <c r="X15" s="16"/>
      <c r="Y15" s="16"/>
      <c r="Z15" s="16"/>
    </row>
    <row r="16" spans="1:26" ht="33" customHeight="1">
      <c r="A16" s="115">
        <v>4</v>
      </c>
      <c r="B16" s="246" t="s">
        <v>39</v>
      </c>
      <c r="C16" s="246"/>
      <c r="D16" s="187" t="s">
        <v>154</v>
      </c>
      <c r="E16" s="142">
        <f>SUM(G16,H16,J16,L16,P16,S16)</f>
        <v>60</v>
      </c>
      <c r="F16" s="143">
        <f>SUM(M16,R16,U16)</f>
        <v>7</v>
      </c>
      <c r="G16" s="123">
        <v>35</v>
      </c>
      <c r="H16" s="123" t="s">
        <v>35</v>
      </c>
      <c r="I16" s="123" t="s">
        <v>35</v>
      </c>
      <c r="J16" s="123">
        <v>25</v>
      </c>
      <c r="K16" s="123">
        <v>25</v>
      </c>
      <c r="L16" s="123" t="s">
        <v>40</v>
      </c>
      <c r="M16" s="144">
        <v>7</v>
      </c>
      <c r="N16" s="183" t="s">
        <v>38</v>
      </c>
      <c r="O16" s="123"/>
      <c r="P16" s="123" t="s">
        <v>40</v>
      </c>
      <c r="Q16" s="123"/>
      <c r="R16" s="70" t="s">
        <v>30</v>
      </c>
      <c r="S16" s="123" t="s">
        <v>40</v>
      </c>
      <c r="T16" s="123"/>
      <c r="U16" s="70" t="s">
        <v>30</v>
      </c>
      <c r="V16" s="123"/>
      <c r="W16" s="16"/>
      <c r="X16" s="16"/>
      <c r="Y16" s="16"/>
      <c r="Z16" s="16"/>
    </row>
    <row r="17" spans="1:26" ht="19.5" customHeight="1">
      <c r="A17" s="225" t="s">
        <v>41</v>
      </c>
      <c r="B17" s="226"/>
      <c r="C17" s="226"/>
      <c r="D17" s="227"/>
      <c r="E17" s="61">
        <f>SUM(E14:E16)</f>
        <v>160</v>
      </c>
      <c r="F17" s="62">
        <f>SUM(F14:F16)</f>
        <v>15</v>
      </c>
      <c r="G17" s="62">
        <f>SUM(G14:G16)</f>
        <v>80</v>
      </c>
      <c r="H17" s="62">
        <f>SUM(H14:H16)</f>
        <v>0</v>
      </c>
      <c r="I17" s="62"/>
      <c r="J17" s="75">
        <f>SUM(J14:J16)</f>
        <v>60</v>
      </c>
      <c r="K17" s="75"/>
      <c r="L17" s="98"/>
      <c r="M17" s="62">
        <f>SUM(M14:M16)</f>
        <v>14</v>
      </c>
      <c r="N17" s="62"/>
      <c r="O17" s="63"/>
      <c r="P17" s="62"/>
      <c r="Q17" s="62"/>
      <c r="R17" s="62"/>
      <c r="S17" s="62">
        <f>SUM(S14:S16)</f>
        <v>20</v>
      </c>
      <c r="T17" s="62"/>
      <c r="U17" s="62">
        <f>SUM(U14:U16)</f>
        <v>1</v>
      </c>
      <c r="V17" s="62"/>
      <c r="W17" s="16"/>
      <c r="X17" s="16"/>
      <c r="Y17" s="16"/>
      <c r="Z17" s="16"/>
    </row>
    <row r="18" spans="1:26" ht="21" customHeight="1">
      <c r="A18" s="244" t="s">
        <v>42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16"/>
      <c r="X18" s="16"/>
      <c r="Y18" s="16"/>
      <c r="Z18" s="16"/>
    </row>
    <row r="19" spans="1:26" ht="43.5" customHeight="1">
      <c r="A19" s="121">
        <v>5</v>
      </c>
      <c r="B19" s="243" t="s">
        <v>43</v>
      </c>
      <c r="C19" s="243"/>
      <c r="D19" s="187" t="s">
        <v>141</v>
      </c>
      <c r="E19" s="40">
        <f>SUM(G19,H19,J19,L19,P19,S19)</f>
        <v>100</v>
      </c>
      <c r="F19" s="179">
        <f>SUM(M19,R19,U19)</f>
        <v>7</v>
      </c>
      <c r="G19" s="120">
        <v>10</v>
      </c>
      <c r="H19" s="120">
        <v>40</v>
      </c>
      <c r="I19" s="120">
        <v>5</v>
      </c>
      <c r="J19" s="120">
        <v>10</v>
      </c>
      <c r="K19" s="120">
        <v>25</v>
      </c>
      <c r="L19" s="120" t="s">
        <v>30</v>
      </c>
      <c r="M19" s="180">
        <v>5</v>
      </c>
      <c r="N19" s="108" t="s">
        <v>38</v>
      </c>
      <c r="O19" s="122"/>
      <c r="P19" s="116"/>
      <c r="Q19" s="122"/>
      <c r="R19" s="60"/>
      <c r="S19" s="116">
        <v>40</v>
      </c>
      <c r="T19" s="122">
        <v>5</v>
      </c>
      <c r="U19" s="60">
        <v>2</v>
      </c>
      <c r="V19" s="74" t="s">
        <v>36</v>
      </c>
      <c r="W19" s="16"/>
      <c r="X19" s="16"/>
      <c r="Y19" s="16"/>
      <c r="Z19" s="16"/>
    </row>
    <row r="20" spans="1:26" ht="19.5" customHeight="1">
      <c r="A20" s="228" t="s">
        <v>41</v>
      </c>
      <c r="B20" s="229"/>
      <c r="C20" s="229"/>
      <c r="D20" s="230"/>
      <c r="E20" s="75">
        <f>SUM(E19:E19)</f>
        <v>100</v>
      </c>
      <c r="F20" s="87">
        <f>SUM(F19:F19)</f>
        <v>7</v>
      </c>
      <c r="G20" s="75">
        <f>SUM(G19:G19)</f>
        <v>10</v>
      </c>
      <c r="H20" s="75">
        <f>SUM(H19:H19)</f>
        <v>40</v>
      </c>
      <c r="I20" s="75"/>
      <c r="J20" s="75">
        <f>SUM(J19:J19)</f>
        <v>10</v>
      </c>
      <c r="K20" s="75"/>
      <c r="L20" s="75">
        <f>SUM(L19:L19)</f>
        <v>0</v>
      </c>
      <c r="M20" s="75">
        <f>SUM(M19:M19)</f>
        <v>5</v>
      </c>
      <c r="N20" s="75"/>
      <c r="O20" s="75"/>
      <c r="P20" s="75">
        <f>SUM(P19:P19)</f>
        <v>0</v>
      </c>
      <c r="Q20" s="75"/>
      <c r="R20" s="75">
        <f>SUM(R19:R19)</f>
        <v>0</v>
      </c>
      <c r="S20" s="75">
        <f>SUM(S19:S19)</f>
        <v>40</v>
      </c>
      <c r="T20" s="75"/>
      <c r="U20" s="75">
        <f>SUM(U19:U19)</f>
        <v>2</v>
      </c>
      <c r="V20" s="75"/>
      <c r="W20" s="16"/>
      <c r="X20" s="16"/>
      <c r="Y20" s="16"/>
      <c r="Z20" s="16"/>
    </row>
    <row r="21" spans="1:26" ht="19.5" customHeight="1">
      <c r="A21" s="244" t="s">
        <v>44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16"/>
      <c r="X21" s="16"/>
      <c r="Y21" s="16"/>
      <c r="Z21" s="16"/>
    </row>
    <row r="22" spans="1:26" ht="26.25" customHeight="1">
      <c r="A22" s="119">
        <v>6</v>
      </c>
      <c r="B22" s="249" t="s">
        <v>45</v>
      </c>
      <c r="C22" s="250"/>
      <c r="D22" s="187" t="s">
        <v>156</v>
      </c>
      <c r="E22" s="119">
        <f>SUM(G22,H22,J22,L22,P22,S22)</f>
        <v>30</v>
      </c>
      <c r="F22" s="156">
        <f>SUM(M22,R22,U22)</f>
        <v>3</v>
      </c>
      <c r="G22" s="123">
        <v>10</v>
      </c>
      <c r="H22" s="123" t="s">
        <v>35</v>
      </c>
      <c r="I22" s="123"/>
      <c r="J22" s="123">
        <v>20</v>
      </c>
      <c r="K22" s="123">
        <v>25</v>
      </c>
      <c r="L22" s="123" t="s">
        <v>35</v>
      </c>
      <c r="M22" s="111">
        <v>3</v>
      </c>
      <c r="N22" s="119"/>
      <c r="O22" s="74" t="s">
        <v>36</v>
      </c>
      <c r="P22" s="119"/>
      <c r="Q22" s="119"/>
      <c r="R22" s="58"/>
      <c r="S22" s="119"/>
      <c r="T22" s="119"/>
      <c r="U22" s="58"/>
      <c r="V22" s="119"/>
      <c r="W22" s="16"/>
      <c r="X22" s="16"/>
      <c r="Y22" s="16"/>
      <c r="Z22" s="16"/>
    </row>
    <row r="23" spans="1:26" ht="51.75" customHeight="1">
      <c r="A23" s="119">
        <v>7</v>
      </c>
      <c r="B23" s="249" t="s">
        <v>46</v>
      </c>
      <c r="C23" s="250"/>
      <c r="D23" s="186" t="s">
        <v>158</v>
      </c>
      <c r="E23" s="119">
        <f>SUM(G23,H23,J23,L23,P23,S23)</f>
        <v>20</v>
      </c>
      <c r="F23" s="156">
        <f>SUM(M23,R23,U23)</f>
        <v>1</v>
      </c>
      <c r="G23" s="123">
        <v>10</v>
      </c>
      <c r="H23" s="123" t="s">
        <v>35</v>
      </c>
      <c r="I23" s="123"/>
      <c r="J23" s="123">
        <v>10</v>
      </c>
      <c r="K23" s="123">
        <v>15</v>
      </c>
      <c r="L23" s="123" t="s">
        <v>35</v>
      </c>
      <c r="M23" s="111">
        <v>1</v>
      </c>
      <c r="N23" s="119"/>
      <c r="O23" s="74" t="s">
        <v>36</v>
      </c>
      <c r="P23" s="119"/>
      <c r="Q23" s="119"/>
      <c r="R23" s="58"/>
      <c r="S23" s="119"/>
      <c r="T23" s="119"/>
      <c r="U23" s="58"/>
      <c r="V23" s="119"/>
      <c r="W23" s="16"/>
      <c r="X23" s="16"/>
      <c r="Y23" s="16"/>
      <c r="Z23" s="16"/>
    </row>
    <row r="24" spans="1:26" ht="16.5" customHeight="1">
      <c r="A24" s="228" t="s">
        <v>41</v>
      </c>
      <c r="B24" s="229"/>
      <c r="C24" s="229"/>
      <c r="D24" s="230"/>
      <c r="E24" s="64">
        <f>SUM(E22:E23)</f>
        <v>50</v>
      </c>
      <c r="F24" s="75">
        <f>SUM(F22:F23)</f>
        <v>4</v>
      </c>
      <c r="G24" s="75">
        <f>SUM(G22:G23)</f>
        <v>20</v>
      </c>
      <c r="H24" s="75">
        <f>SUM(H22:H23)</f>
        <v>0</v>
      </c>
      <c r="I24" s="75"/>
      <c r="J24" s="75">
        <f>SUM(J22:J23)</f>
        <v>30</v>
      </c>
      <c r="K24" s="75"/>
      <c r="L24" s="75">
        <f>SUM(L22:L23)</f>
        <v>0</v>
      </c>
      <c r="M24" s="75">
        <f>SUM(M22:M23)</f>
        <v>4</v>
      </c>
      <c r="N24" s="64"/>
      <c r="O24" s="64"/>
      <c r="P24" s="64">
        <f>SUM(P22:P23)</f>
        <v>0</v>
      </c>
      <c r="Q24" s="64"/>
      <c r="R24" s="64">
        <f>SUM(R22:R23)</f>
        <v>0</v>
      </c>
      <c r="S24" s="64">
        <f>SUM(S22:S23)</f>
        <v>0</v>
      </c>
      <c r="T24" s="64"/>
      <c r="U24" s="64">
        <f>SUM(U22:U23)</f>
        <v>0</v>
      </c>
      <c r="V24" s="64"/>
      <c r="W24" s="16"/>
      <c r="X24" s="16"/>
      <c r="Y24" s="16"/>
      <c r="Z24" s="16"/>
    </row>
    <row r="25" spans="1:26" ht="21.75" customHeight="1">
      <c r="A25" s="240" t="s">
        <v>47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8"/>
      <c r="W25" s="16"/>
      <c r="X25" s="16"/>
      <c r="Y25" s="16"/>
      <c r="Z25" s="16"/>
    </row>
    <row r="26" spans="1:26" ht="53.25" customHeight="1">
      <c r="A26" s="119">
        <v>8</v>
      </c>
      <c r="B26" s="215" t="s">
        <v>48</v>
      </c>
      <c r="C26" s="215"/>
      <c r="D26" s="197" t="s">
        <v>142</v>
      </c>
      <c r="E26" s="119">
        <f>SUM(G26,H26,J26,L26,P26,S26)</f>
        <v>10</v>
      </c>
      <c r="F26" s="54">
        <f>SUM(M26,R26,U26)</f>
        <v>1</v>
      </c>
      <c r="G26" s="119">
        <v>5</v>
      </c>
      <c r="H26" s="119" t="s">
        <v>35</v>
      </c>
      <c r="I26" s="119"/>
      <c r="J26" s="119">
        <v>5</v>
      </c>
      <c r="K26" s="119">
        <v>25</v>
      </c>
      <c r="L26" s="119" t="s">
        <v>35</v>
      </c>
      <c r="M26" s="55">
        <v>1</v>
      </c>
      <c r="N26" s="119"/>
      <c r="O26" s="74" t="s">
        <v>36</v>
      </c>
      <c r="P26" s="119"/>
      <c r="Q26" s="119"/>
      <c r="R26" s="58"/>
      <c r="S26" s="119"/>
      <c r="T26" s="119"/>
      <c r="U26" s="58"/>
      <c r="V26" s="119"/>
      <c r="W26" s="16"/>
      <c r="X26" s="16"/>
      <c r="Y26" s="16"/>
      <c r="Z26" s="16"/>
    </row>
    <row r="27" spans="1:26" ht="52.5" customHeight="1">
      <c r="A27" s="119">
        <v>9</v>
      </c>
      <c r="B27" s="243" t="s">
        <v>49</v>
      </c>
      <c r="C27" s="243"/>
      <c r="D27" s="187" t="s">
        <v>141</v>
      </c>
      <c r="E27" s="40">
        <f>SUM(G27,H27,J27,L27,P27,S27)</f>
        <v>20</v>
      </c>
      <c r="F27" s="41">
        <f>SUM(M27,R27,U27)</f>
        <v>2</v>
      </c>
      <c r="G27" s="120">
        <v>10</v>
      </c>
      <c r="H27" s="120" t="s">
        <v>35</v>
      </c>
      <c r="I27" s="120"/>
      <c r="J27" s="120">
        <v>10</v>
      </c>
      <c r="K27" s="120">
        <v>25</v>
      </c>
      <c r="L27" s="120" t="s">
        <v>30</v>
      </c>
      <c r="M27" s="42">
        <v>2</v>
      </c>
      <c r="N27" s="120"/>
      <c r="O27" s="74" t="s">
        <v>36</v>
      </c>
      <c r="P27" s="43" t="s">
        <v>30</v>
      </c>
      <c r="Q27" s="43"/>
      <c r="R27" s="56" t="s">
        <v>30</v>
      </c>
      <c r="S27" s="43" t="s">
        <v>30</v>
      </c>
      <c r="T27" s="43"/>
      <c r="U27" s="56" t="s">
        <v>30</v>
      </c>
      <c r="V27" s="43"/>
      <c r="W27" s="16"/>
      <c r="X27" s="16"/>
      <c r="Y27" s="16"/>
      <c r="Z27" s="16"/>
    </row>
    <row r="28" spans="1:26" ht="16.5" customHeight="1">
      <c r="A28" s="228" t="s">
        <v>41</v>
      </c>
      <c r="B28" s="229"/>
      <c r="C28" s="229"/>
      <c r="D28" s="230"/>
      <c r="E28" s="61">
        <f>SUM(E26:E27)</f>
        <v>30</v>
      </c>
      <c r="F28" s="75">
        <f>SUM(F26:F27)</f>
        <v>3</v>
      </c>
      <c r="G28" s="75">
        <f>SUM(G26:G27)</f>
        <v>15</v>
      </c>
      <c r="H28" s="75">
        <f>SUM(H26:H27)</f>
        <v>0</v>
      </c>
      <c r="I28" s="75"/>
      <c r="J28" s="75">
        <f>SUM(J26:J27)</f>
        <v>15</v>
      </c>
      <c r="K28" s="75"/>
      <c r="L28" s="75">
        <f>SUM(L26:L27)</f>
        <v>0</v>
      </c>
      <c r="M28" s="75">
        <f>SUM(M26:M27)</f>
        <v>3</v>
      </c>
      <c r="N28" s="75"/>
      <c r="O28" s="87"/>
      <c r="P28" s="87">
        <f>SUM(P26:P27)</f>
        <v>0</v>
      </c>
      <c r="Q28" s="87"/>
      <c r="R28" s="87">
        <f>SUM(R26:R27)</f>
        <v>0</v>
      </c>
      <c r="S28" s="87">
        <f>SUM(S26:S27)</f>
        <v>0</v>
      </c>
      <c r="T28" s="87"/>
      <c r="U28" s="87">
        <f>SUM(U26:U27)</f>
        <v>0</v>
      </c>
      <c r="V28" s="63"/>
      <c r="W28" s="16"/>
      <c r="X28" s="16"/>
      <c r="Y28" s="16"/>
      <c r="Z28" s="16"/>
    </row>
    <row r="29" spans="1:26" ht="21" customHeight="1">
      <c r="A29" s="219" t="s">
        <v>50</v>
      </c>
      <c r="B29" s="220"/>
      <c r="C29" s="220"/>
      <c r="D29" s="221"/>
      <c r="E29" s="127">
        <f>SUM(E17,E20,E24,E28)</f>
        <v>340</v>
      </c>
      <c r="F29" s="127">
        <f>SUM(F17,F20,F24,F28)</f>
        <v>29</v>
      </c>
      <c r="G29" s="127">
        <f>SUM(G17,G20,G24,G28)</f>
        <v>125</v>
      </c>
      <c r="H29" s="127">
        <f>SUM(H17,H20,H24,H28)</f>
        <v>40</v>
      </c>
      <c r="I29" s="127"/>
      <c r="J29" s="127">
        <f>SUM(J17,J20,J24,J28)</f>
        <v>115</v>
      </c>
      <c r="K29" s="127"/>
      <c r="L29" s="127">
        <f>SUM(L17,L20,L24,L28)</f>
        <v>0</v>
      </c>
      <c r="M29" s="127">
        <f>SUM(M17,M20,M24,M28)</f>
        <v>26</v>
      </c>
      <c r="N29" s="127"/>
      <c r="O29" s="127"/>
      <c r="P29" s="127">
        <f>SUM(P17,P20,P24,P28)</f>
        <v>0</v>
      </c>
      <c r="Q29" s="127"/>
      <c r="R29" s="127">
        <f>SUM(R17,R20,R24,R28)</f>
        <v>0</v>
      </c>
      <c r="S29" s="127">
        <f>SUM(S17,S20,S24,S28)</f>
        <v>60</v>
      </c>
      <c r="T29" s="127"/>
      <c r="U29" s="127">
        <f>SUM(U17,U20,U24,U28)</f>
        <v>3</v>
      </c>
      <c r="V29" s="127"/>
      <c r="W29" s="16"/>
      <c r="X29" s="16"/>
      <c r="Y29" s="16"/>
      <c r="Z29" s="16"/>
    </row>
    <row r="30" spans="1:26" ht="16.5" customHeight="1">
      <c r="A30" s="222" t="s">
        <v>51</v>
      </c>
      <c r="B30" s="223"/>
      <c r="C30" s="223"/>
      <c r="D30" s="223"/>
      <c r="E30" s="223"/>
      <c r="F30" s="223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16"/>
      <c r="X30" s="16"/>
      <c r="Y30" s="16"/>
      <c r="Z30" s="16"/>
    </row>
    <row r="31" spans="1:26" ht="62.25" customHeight="1">
      <c r="A31" s="217" t="s">
        <v>52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</row>
    <row r="32" spans="1:26" ht="57.75" customHeight="1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</row>
  </sheetData>
  <mergeCells count="58">
    <mergeCell ref="A13:V13"/>
    <mergeCell ref="D6:D9"/>
    <mergeCell ref="U8:U9"/>
    <mergeCell ref="A28:D28"/>
    <mergeCell ref="B27:C27"/>
    <mergeCell ref="A21:V21"/>
    <mergeCell ref="B19:C19"/>
    <mergeCell ref="B14:C14"/>
    <mergeCell ref="B16:C16"/>
    <mergeCell ref="A18:V18"/>
    <mergeCell ref="A25:V25"/>
    <mergeCell ref="B22:C22"/>
    <mergeCell ref="B23:C23"/>
    <mergeCell ref="A6:A9"/>
    <mergeCell ref="F8:F9"/>
    <mergeCell ref="B6:C9"/>
    <mergeCell ref="I8:I9"/>
    <mergeCell ref="M8:M9"/>
    <mergeCell ref="Q8:Q9"/>
    <mergeCell ref="G6:V6"/>
    <mergeCell ref="V8:V9"/>
    <mergeCell ref="J8:J9"/>
    <mergeCell ref="R8:R9"/>
    <mergeCell ref="S8:S9"/>
    <mergeCell ref="T8:T9"/>
    <mergeCell ref="K8:K9"/>
    <mergeCell ref="B4:F4"/>
    <mergeCell ref="N8:O8"/>
    <mergeCell ref="A1:D1"/>
    <mergeCell ref="L1:P1"/>
    <mergeCell ref="A2:D2"/>
    <mergeCell ref="L2:O2"/>
    <mergeCell ref="H5:I5"/>
    <mergeCell ref="E8:E9"/>
    <mergeCell ref="G7:O7"/>
    <mergeCell ref="H8:H9"/>
    <mergeCell ref="L8:L9"/>
    <mergeCell ref="E6:F7"/>
    <mergeCell ref="G8:G9"/>
    <mergeCell ref="P7:V7"/>
    <mergeCell ref="G4:I4"/>
    <mergeCell ref="P8:P9"/>
    <mergeCell ref="A11:V11"/>
    <mergeCell ref="B10:D10"/>
    <mergeCell ref="B26:C26"/>
    <mergeCell ref="A32:V32"/>
    <mergeCell ref="A31:V31"/>
    <mergeCell ref="A29:D29"/>
    <mergeCell ref="A30:F30"/>
    <mergeCell ref="N10:O10"/>
    <mergeCell ref="H10:I10"/>
    <mergeCell ref="P10:Q10"/>
    <mergeCell ref="S10:T10"/>
    <mergeCell ref="B15:C15"/>
    <mergeCell ref="A17:D17"/>
    <mergeCell ref="A20:D20"/>
    <mergeCell ref="A24:D24"/>
    <mergeCell ref="B12:C12"/>
  </mergeCells>
  <phoneticPr fontId="3" type="noConversion"/>
  <pageMargins left="0.19685039370078741" right="0.19685039370078741" top="0.19685039370078741" bottom="0.19685039370078741" header="0" footer="0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Z47"/>
  <sheetViews>
    <sheetView topLeftCell="A25" zoomScale="70" zoomScaleNormal="100" zoomScaleSheetLayoutView="70" workbookViewId="0">
      <selection activeCell="V41" sqref="V41"/>
    </sheetView>
  </sheetViews>
  <sheetFormatPr defaultRowHeight="12.75"/>
  <cols>
    <col min="1" max="1" width="6.42578125" customWidth="1"/>
    <col min="2" max="2" width="15.5703125" customWidth="1"/>
    <col min="3" max="3" width="17.85546875" customWidth="1"/>
    <col min="4" max="4" width="27" customWidth="1"/>
    <col min="9" max="9" width="11.140625" customWidth="1"/>
    <col min="10" max="10" width="10" customWidth="1"/>
    <col min="11" max="11" width="11.85546875" customWidth="1"/>
    <col min="12" max="12" width="10.140625" customWidth="1"/>
    <col min="13" max="13" width="10.42578125" customWidth="1"/>
    <col min="14" max="14" width="10.7109375" customWidth="1"/>
    <col min="15" max="15" width="10" customWidth="1"/>
    <col min="16" max="16" width="10.140625" customWidth="1"/>
    <col min="18" max="18" width="10.140625" customWidth="1"/>
    <col min="20" max="20" width="10.140625" customWidth="1"/>
    <col min="22" max="22" width="11.7109375" customWidth="1"/>
  </cols>
  <sheetData>
    <row r="1" spans="1:26" ht="14.25">
      <c r="A1" s="234" t="s">
        <v>0</v>
      </c>
      <c r="B1" s="234"/>
      <c r="C1" s="234"/>
      <c r="D1" s="234"/>
      <c r="E1" s="118"/>
      <c r="F1" s="118"/>
      <c r="G1" s="118"/>
      <c r="H1" s="118"/>
      <c r="I1" s="118"/>
      <c r="J1" s="118"/>
      <c r="K1" s="118"/>
      <c r="L1" s="234"/>
      <c r="M1" s="234"/>
      <c r="N1" s="234"/>
      <c r="O1" s="234"/>
      <c r="P1" s="234"/>
      <c r="Q1" s="118"/>
      <c r="R1" s="15"/>
      <c r="S1" s="15"/>
      <c r="T1" s="15"/>
      <c r="U1" s="15"/>
      <c r="V1" s="15"/>
      <c r="W1" s="16"/>
      <c r="X1" s="16"/>
      <c r="Y1" s="16"/>
      <c r="Z1" s="16"/>
    </row>
    <row r="2" spans="1:26" ht="12.75" customHeight="1">
      <c r="A2" s="234" t="s">
        <v>136</v>
      </c>
      <c r="B2" s="234"/>
      <c r="C2" s="234"/>
      <c r="D2" s="234"/>
      <c r="E2" s="118"/>
      <c r="F2" s="118"/>
      <c r="G2" s="118"/>
      <c r="H2" s="118"/>
      <c r="I2" s="118"/>
      <c r="J2" s="118"/>
      <c r="K2" s="118"/>
      <c r="L2" s="234" t="s">
        <v>1</v>
      </c>
      <c r="M2" s="234"/>
      <c r="N2" s="234"/>
      <c r="O2" s="234"/>
      <c r="P2" s="118"/>
      <c r="Q2" s="118"/>
      <c r="R2" s="118"/>
      <c r="S2" s="15"/>
      <c r="T2" s="15"/>
      <c r="U2" s="15"/>
      <c r="V2" s="15"/>
      <c r="W2" s="16"/>
      <c r="X2" s="16"/>
      <c r="Y2" s="16"/>
      <c r="Z2" s="16"/>
    </row>
    <row r="3" spans="1:26" ht="12" customHeight="1">
      <c r="A3" s="118"/>
      <c r="B3" s="118"/>
      <c r="C3" s="118"/>
      <c r="D3" s="118"/>
      <c r="E3" s="280" t="s">
        <v>53</v>
      </c>
      <c r="F3" s="280"/>
      <c r="G3" s="280"/>
      <c r="H3" s="280"/>
      <c r="I3" s="280"/>
      <c r="J3" s="118"/>
      <c r="K3" s="118"/>
      <c r="L3" s="118"/>
      <c r="M3" s="118"/>
      <c r="N3" s="118"/>
      <c r="O3" s="118"/>
      <c r="P3" s="118"/>
      <c r="Q3" s="118"/>
      <c r="R3" s="118"/>
      <c r="S3" s="15"/>
      <c r="T3" s="15"/>
      <c r="U3" s="15"/>
      <c r="V3" s="15"/>
      <c r="W3" s="16"/>
      <c r="X3" s="16"/>
      <c r="Y3" s="16"/>
      <c r="Z3" s="16"/>
    </row>
    <row r="4" spans="1:26" ht="14.25">
      <c r="A4" s="118"/>
      <c r="B4" s="232"/>
      <c r="C4" s="232"/>
      <c r="D4" s="232"/>
      <c r="E4" s="232"/>
      <c r="F4" s="232"/>
      <c r="G4" s="234" t="s">
        <v>91</v>
      </c>
      <c r="H4" s="234"/>
      <c r="I4" s="234"/>
      <c r="L4" s="17"/>
      <c r="N4" s="21"/>
      <c r="O4" s="32"/>
      <c r="P4" s="20"/>
      <c r="Q4" s="118"/>
      <c r="R4" s="118"/>
      <c r="S4" s="15"/>
      <c r="T4" s="15"/>
      <c r="U4" s="15"/>
      <c r="V4" s="15"/>
      <c r="W4" s="16"/>
      <c r="X4" s="16"/>
      <c r="Y4" s="16"/>
      <c r="Z4" s="16"/>
    </row>
    <row r="5" spans="1:26" ht="14.25">
      <c r="A5" s="118"/>
      <c r="B5" s="118"/>
      <c r="C5" s="118"/>
      <c r="D5" s="118"/>
      <c r="E5" s="118"/>
      <c r="F5" s="118"/>
      <c r="G5" s="17"/>
      <c r="H5" s="17"/>
      <c r="I5" s="17"/>
      <c r="J5" s="118"/>
      <c r="K5" s="118"/>
      <c r="L5" s="118"/>
      <c r="M5" s="118"/>
      <c r="N5" s="118"/>
      <c r="O5" s="118"/>
      <c r="P5" s="118"/>
      <c r="Q5" s="118"/>
      <c r="R5" s="118"/>
      <c r="S5" s="15"/>
      <c r="T5" s="15"/>
      <c r="U5" s="15"/>
      <c r="V5" s="15"/>
      <c r="W5" s="16"/>
      <c r="X5" s="16"/>
      <c r="Y5" s="16"/>
      <c r="Z5" s="16"/>
    </row>
    <row r="6" spans="1:26" ht="15.75" customHeight="1">
      <c r="A6" s="246" t="s">
        <v>3</v>
      </c>
      <c r="B6" s="246" t="s">
        <v>4</v>
      </c>
      <c r="C6" s="246"/>
      <c r="D6" s="246" t="s">
        <v>54</v>
      </c>
      <c r="E6" s="246" t="s">
        <v>6</v>
      </c>
      <c r="F6" s="246"/>
      <c r="G6" s="278" t="s">
        <v>55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16"/>
      <c r="X6" s="16"/>
      <c r="Y6" s="16"/>
      <c r="Z6" s="16"/>
    </row>
    <row r="7" spans="1:26">
      <c r="A7" s="246"/>
      <c r="B7" s="246"/>
      <c r="C7" s="246"/>
      <c r="D7" s="246"/>
      <c r="E7" s="246"/>
      <c r="F7" s="246"/>
      <c r="G7" s="275" t="s">
        <v>8</v>
      </c>
      <c r="H7" s="275"/>
      <c r="I7" s="275"/>
      <c r="J7" s="275"/>
      <c r="K7" s="275"/>
      <c r="L7" s="275"/>
      <c r="M7" s="275"/>
      <c r="N7" s="275"/>
      <c r="O7" s="275"/>
      <c r="P7" s="246" t="s">
        <v>9</v>
      </c>
      <c r="Q7" s="246"/>
      <c r="R7" s="246"/>
      <c r="S7" s="246"/>
      <c r="T7" s="246"/>
      <c r="U7" s="246"/>
      <c r="V7" s="246"/>
      <c r="W7" s="16"/>
      <c r="X7" s="16"/>
      <c r="Y7" s="16"/>
      <c r="Z7" s="16"/>
    </row>
    <row r="8" spans="1:26">
      <c r="A8" s="246"/>
      <c r="B8" s="246"/>
      <c r="C8" s="246"/>
      <c r="D8" s="246"/>
      <c r="E8" s="246" t="s">
        <v>10</v>
      </c>
      <c r="F8" s="246" t="s">
        <v>11</v>
      </c>
      <c r="G8" s="275" t="s">
        <v>12</v>
      </c>
      <c r="H8" s="275" t="s">
        <v>13</v>
      </c>
      <c r="I8" s="281" t="s">
        <v>14</v>
      </c>
      <c r="J8" s="275" t="s">
        <v>15</v>
      </c>
      <c r="K8" s="276" t="s">
        <v>16</v>
      </c>
      <c r="L8" s="275" t="s">
        <v>17</v>
      </c>
      <c r="M8" s="275" t="s">
        <v>18</v>
      </c>
      <c r="N8" s="275" t="s">
        <v>19</v>
      </c>
      <c r="O8" s="275"/>
      <c r="P8" s="246" t="s">
        <v>20</v>
      </c>
      <c r="Q8" s="274" t="s">
        <v>21</v>
      </c>
      <c r="R8" s="246" t="s">
        <v>22</v>
      </c>
      <c r="S8" s="246" t="s">
        <v>23</v>
      </c>
      <c r="T8" s="246" t="s">
        <v>21</v>
      </c>
      <c r="U8" s="246" t="s">
        <v>24</v>
      </c>
      <c r="V8" s="246" t="s">
        <v>25</v>
      </c>
      <c r="W8" s="16"/>
      <c r="X8" s="16"/>
      <c r="Y8" s="16"/>
      <c r="Z8" s="16"/>
    </row>
    <row r="9" spans="1:26" ht="58.15" customHeight="1">
      <c r="A9" s="246"/>
      <c r="B9" s="246"/>
      <c r="C9" s="246"/>
      <c r="D9" s="246"/>
      <c r="E9" s="246"/>
      <c r="F9" s="246"/>
      <c r="G9" s="275"/>
      <c r="H9" s="275"/>
      <c r="I9" s="281"/>
      <c r="J9" s="275"/>
      <c r="K9" s="277"/>
      <c r="L9" s="275"/>
      <c r="M9" s="275"/>
      <c r="N9" s="127" t="s">
        <v>26</v>
      </c>
      <c r="O9" s="127" t="s">
        <v>27</v>
      </c>
      <c r="P9" s="246"/>
      <c r="Q9" s="274"/>
      <c r="R9" s="246"/>
      <c r="S9" s="246"/>
      <c r="T9" s="246"/>
      <c r="U9" s="246"/>
      <c r="V9" s="246"/>
      <c r="W9" s="16"/>
      <c r="X9" s="16"/>
      <c r="Y9" s="16"/>
      <c r="Z9" s="16"/>
    </row>
    <row r="10" spans="1:26">
      <c r="A10" s="123">
        <v>1</v>
      </c>
      <c r="B10" s="246">
        <v>2</v>
      </c>
      <c r="C10" s="246"/>
      <c r="D10" s="246"/>
      <c r="E10" s="123">
        <v>3</v>
      </c>
      <c r="F10" s="123">
        <v>4</v>
      </c>
      <c r="G10" s="123">
        <v>5</v>
      </c>
      <c r="H10" s="246">
        <v>7</v>
      </c>
      <c r="I10" s="246"/>
      <c r="J10" s="123">
        <v>9</v>
      </c>
      <c r="K10" s="123"/>
      <c r="L10" s="123">
        <v>11</v>
      </c>
      <c r="M10" s="123">
        <v>12</v>
      </c>
      <c r="N10" s="246">
        <v>13</v>
      </c>
      <c r="O10" s="246"/>
      <c r="P10" s="246">
        <v>14</v>
      </c>
      <c r="Q10" s="246"/>
      <c r="R10" s="123">
        <v>15</v>
      </c>
      <c r="S10" s="246">
        <v>16</v>
      </c>
      <c r="T10" s="246"/>
      <c r="U10" s="123">
        <v>17</v>
      </c>
      <c r="V10" s="123">
        <v>18</v>
      </c>
      <c r="W10" s="16"/>
      <c r="X10" s="16"/>
      <c r="Y10" s="16"/>
      <c r="Z10" s="16"/>
    </row>
    <row r="11" spans="1:26" ht="18" customHeight="1">
      <c r="A11" s="260" t="s">
        <v>56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2"/>
      <c r="W11" s="16"/>
      <c r="X11" s="16"/>
      <c r="Y11" s="16"/>
      <c r="Z11" s="16"/>
    </row>
    <row r="12" spans="1:26" ht="51" customHeight="1">
      <c r="A12" s="121">
        <v>10</v>
      </c>
      <c r="B12" s="263" t="s">
        <v>57</v>
      </c>
      <c r="C12" s="263"/>
      <c r="D12" s="193" t="s">
        <v>58</v>
      </c>
      <c r="E12" s="126">
        <f>SUM(G12,H12,J12,L12,P12,S12)</f>
        <v>15</v>
      </c>
      <c r="F12" s="47">
        <f>SUM(M12,R12,U12)</f>
        <v>1</v>
      </c>
      <c r="G12" s="125">
        <v>10</v>
      </c>
      <c r="H12" s="125" t="s">
        <v>35</v>
      </c>
      <c r="I12" s="125"/>
      <c r="J12" s="125">
        <v>5</v>
      </c>
      <c r="K12" s="125">
        <v>25</v>
      </c>
      <c r="L12" s="125" t="s">
        <v>35</v>
      </c>
      <c r="M12" s="97">
        <v>1</v>
      </c>
      <c r="N12" s="116"/>
      <c r="O12" s="72" t="s">
        <v>36</v>
      </c>
      <c r="P12" s="48"/>
      <c r="Q12" s="48"/>
      <c r="R12" s="69"/>
      <c r="S12" s="48"/>
      <c r="T12" s="48"/>
      <c r="U12" s="69"/>
      <c r="V12" s="48"/>
      <c r="W12" s="16"/>
      <c r="X12" s="16"/>
      <c r="Y12" s="16"/>
      <c r="Z12" s="16"/>
    </row>
    <row r="13" spans="1:26" ht="30" customHeight="1">
      <c r="A13" s="121">
        <v>11</v>
      </c>
      <c r="B13" s="264" t="s">
        <v>59</v>
      </c>
      <c r="C13" s="264"/>
      <c r="D13" s="195" t="s">
        <v>60</v>
      </c>
      <c r="E13" s="126">
        <f>SUM(G13,H13,J13,L13,P13,S13)</f>
        <v>30</v>
      </c>
      <c r="F13" s="49">
        <f>SUM(M13,R13,U13)</f>
        <v>2</v>
      </c>
      <c r="G13" s="125" t="s">
        <v>30</v>
      </c>
      <c r="H13" s="125">
        <v>30</v>
      </c>
      <c r="I13" s="125">
        <v>20</v>
      </c>
      <c r="J13" s="125" t="s">
        <v>30</v>
      </c>
      <c r="K13" s="125"/>
      <c r="L13" s="125" t="s">
        <v>30</v>
      </c>
      <c r="M13" s="97">
        <v>2</v>
      </c>
      <c r="N13" s="122"/>
      <c r="O13" s="72" t="s">
        <v>36</v>
      </c>
      <c r="P13" s="125" t="s">
        <v>30</v>
      </c>
      <c r="Q13" s="125"/>
      <c r="R13" s="57" t="s">
        <v>30</v>
      </c>
      <c r="S13" s="125" t="s">
        <v>30</v>
      </c>
      <c r="T13" s="125"/>
      <c r="U13" s="57" t="s">
        <v>30</v>
      </c>
      <c r="V13" s="125"/>
      <c r="W13" s="16"/>
      <c r="X13" s="16"/>
      <c r="Y13" s="16"/>
      <c r="Z13" s="16"/>
    </row>
    <row r="14" spans="1:26" ht="18.75" customHeight="1">
      <c r="A14" s="290" t="s">
        <v>41</v>
      </c>
      <c r="B14" s="291"/>
      <c r="C14" s="291"/>
      <c r="D14" s="292"/>
      <c r="E14" s="160">
        <f>SUM(E12:E13)</f>
        <v>45</v>
      </c>
      <c r="F14" s="161">
        <f>SUM(F12:F13)</f>
        <v>3</v>
      </c>
      <c r="G14" s="162">
        <f>SUM(G12:G13)</f>
        <v>10</v>
      </c>
      <c r="H14" s="162">
        <f>SUM(H12:H13)</f>
        <v>30</v>
      </c>
      <c r="I14" s="162"/>
      <c r="J14" s="162">
        <f>SUM(J12:J13)</f>
        <v>5</v>
      </c>
      <c r="K14" s="162"/>
      <c r="L14" s="162"/>
      <c r="M14" s="162">
        <f>SUM(M12:M13)</f>
        <v>3</v>
      </c>
      <c r="N14" s="163"/>
      <c r="O14" s="163"/>
      <c r="P14" s="162"/>
      <c r="Q14" s="162"/>
      <c r="R14" s="162"/>
      <c r="S14" s="162"/>
      <c r="T14" s="162"/>
      <c r="U14" s="162"/>
      <c r="V14" s="162"/>
      <c r="W14" s="16"/>
      <c r="X14" s="16"/>
      <c r="Y14" s="16"/>
      <c r="Z14" s="16"/>
    </row>
    <row r="15" spans="1:26" ht="13.5" customHeight="1">
      <c r="A15" s="265" t="s">
        <v>61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16"/>
      <c r="X15" s="16"/>
      <c r="Y15" s="16"/>
      <c r="Z15" s="16"/>
    </row>
    <row r="16" spans="1:26" ht="26.25" customHeight="1">
      <c r="A16" s="307">
        <v>12</v>
      </c>
      <c r="B16" s="270" t="s">
        <v>62</v>
      </c>
      <c r="C16" s="271"/>
      <c r="D16" s="299" t="s">
        <v>145</v>
      </c>
      <c r="E16" s="301">
        <v>60</v>
      </c>
      <c r="F16" s="303">
        <f>SUM(M16,R16,R17,U16,U17)</f>
        <v>5</v>
      </c>
      <c r="G16" s="253">
        <v>20</v>
      </c>
      <c r="H16" s="253">
        <v>25</v>
      </c>
      <c r="I16" s="253">
        <v>5</v>
      </c>
      <c r="J16" s="253">
        <v>15</v>
      </c>
      <c r="K16" s="253">
        <v>25</v>
      </c>
      <c r="L16" s="253" t="s">
        <v>35</v>
      </c>
      <c r="M16" s="305">
        <v>5</v>
      </c>
      <c r="N16" s="266" t="s">
        <v>38</v>
      </c>
      <c r="O16" s="296"/>
      <c r="P16" s="253" t="s">
        <v>35</v>
      </c>
      <c r="Q16" s="253"/>
      <c r="R16" s="251" t="s">
        <v>35</v>
      </c>
      <c r="S16" s="253" t="s">
        <v>35</v>
      </c>
      <c r="T16" s="253"/>
      <c r="U16" s="251" t="s">
        <v>35</v>
      </c>
      <c r="V16" s="253"/>
      <c r="W16" s="16"/>
      <c r="X16" s="16"/>
      <c r="Y16" s="16"/>
      <c r="Z16" s="16"/>
    </row>
    <row r="17" spans="1:26" ht="31.5" customHeight="1">
      <c r="A17" s="308"/>
      <c r="B17" s="272"/>
      <c r="C17" s="273"/>
      <c r="D17" s="300"/>
      <c r="E17" s="302"/>
      <c r="F17" s="304"/>
      <c r="G17" s="254"/>
      <c r="H17" s="254"/>
      <c r="I17" s="254"/>
      <c r="J17" s="254"/>
      <c r="K17" s="254"/>
      <c r="L17" s="254"/>
      <c r="M17" s="306"/>
      <c r="N17" s="267"/>
      <c r="O17" s="297"/>
      <c r="P17" s="254"/>
      <c r="Q17" s="254"/>
      <c r="R17" s="252"/>
      <c r="S17" s="254"/>
      <c r="T17" s="254"/>
      <c r="U17" s="252"/>
      <c r="V17" s="254"/>
      <c r="W17" s="16"/>
      <c r="X17" s="16"/>
      <c r="Y17" s="16"/>
      <c r="Z17" s="16"/>
    </row>
    <row r="18" spans="1:26" ht="46.5" customHeight="1">
      <c r="A18" s="164">
        <v>13</v>
      </c>
      <c r="B18" s="298" t="s">
        <v>43</v>
      </c>
      <c r="C18" s="298"/>
      <c r="D18" s="194" t="s">
        <v>139</v>
      </c>
      <c r="E18" s="93">
        <f>SUM(G18,H18,J18,L18,P18,S18)</f>
        <v>20</v>
      </c>
      <c r="F18" s="157">
        <f>SUM(M18,R18,U18)</f>
        <v>1</v>
      </c>
      <c r="G18" s="93"/>
      <c r="H18" s="93"/>
      <c r="I18" s="93"/>
      <c r="J18" s="93"/>
      <c r="K18" s="93"/>
      <c r="L18" s="93"/>
      <c r="M18" s="158"/>
      <c r="N18" s="93"/>
      <c r="O18" s="93"/>
      <c r="P18" s="93"/>
      <c r="Q18" s="93"/>
      <c r="R18" s="86"/>
      <c r="S18" s="93">
        <v>20</v>
      </c>
      <c r="T18" s="93">
        <v>5</v>
      </c>
      <c r="U18" s="86">
        <v>1</v>
      </c>
      <c r="V18" s="74" t="s">
        <v>36</v>
      </c>
      <c r="W18" s="16"/>
      <c r="X18" s="16"/>
      <c r="Y18" s="16"/>
      <c r="Z18" s="16"/>
    </row>
    <row r="19" spans="1:26" ht="29.25" customHeight="1">
      <c r="A19" s="128"/>
      <c r="B19" s="257" t="s">
        <v>63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9"/>
      <c r="W19" s="16"/>
      <c r="X19" s="16"/>
      <c r="Y19" s="16"/>
      <c r="Z19" s="16"/>
    </row>
    <row r="20" spans="1:26" ht="41.25" customHeight="1">
      <c r="A20" s="128">
        <v>14</v>
      </c>
      <c r="B20" s="268" t="s">
        <v>64</v>
      </c>
      <c r="C20" s="269"/>
      <c r="D20" s="187" t="s">
        <v>140</v>
      </c>
      <c r="E20" s="121">
        <f>SUM(G20,H20,J20,L20,P20,S20)</f>
        <v>20</v>
      </c>
      <c r="F20" s="50">
        <f>SUM(M20,R20,U20)</f>
        <v>2</v>
      </c>
      <c r="G20" s="121">
        <v>10</v>
      </c>
      <c r="H20" s="121" t="s">
        <v>35</v>
      </c>
      <c r="I20" s="121"/>
      <c r="J20" s="121">
        <v>10</v>
      </c>
      <c r="K20" s="121">
        <v>25</v>
      </c>
      <c r="L20" s="121" t="s">
        <v>35</v>
      </c>
      <c r="M20" s="53">
        <v>2</v>
      </c>
      <c r="N20" s="121"/>
      <c r="O20" s="74" t="s">
        <v>36</v>
      </c>
      <c r="P20" s="121"/>
      <c r="Q20" s="121"/>
      <c r="R20" s="51"/>
      <c r="S20" s="121"/>
      <c r="T20" s="121"/>
      <c r="U20" s="51"/>
      <c r="V20" s="121"/>
      <c r="W20" s="16"/>
      <c r="X20" s="16"/>
      <c r="Y20" s="16"/>
      <c r="Z20" s="16"/>
    </row>
    <row r="21" spans="1:26" s="23" customFormat="1" ht="51" customHeight="1">
      <c r="A21" s="124">
        <v>15</v>
      </c>
      <c r="B21" s="278" t="s">
        <v>65</v>
      </c>
      <c r="C21" s="269"/>
      <c r="D21" s="122" t="s">
        <v>142</v>
      </c>
      <c r="E21" s="121">
        <f t="shared" ref="E21:E25" si="0">SUM(G21,H21,J21,L21,P21,S21)</f>
        <v>20</v>
      </c>
      <c r="F21" s="50">
        <f t="shared" ref="F21:F25" si="1">SUM(M21,R21,U21)</f>
        <v>2</v>
      </c>
      <c r="G21" s="121">
        <v>10</v>
      </c>
      <c r="H21" s="121" t="s">
        <v>35</v>
      </c>
      <c r="I21" s="121"/>
      <c r="J21" s="121">
        <v>10</v>
      </c>
      <c r="K21" s="121">
        <v>25</v>
      </c>
      <c r="L21" s="121" t="s">
        <v>35</v>
      </c>
      <c r="M21" s="53">
        <v>2</v>
      </c>
      <c r="N21" s="121"/>
      <c r="O21" s="74" t="s">
        <v>36</v>
      </c>
      <c r="P21" s="121"/>
      <c r="Q21" s="121"/>
      <c r="R21" s="51"/>
      <c r="S21" s="121"/>
      <c r="T21" s="121"/>
      <c r="U21" s="51"/>
      <c r="V21" s="121"/>
      <c r="W21" s="22"/>
      <c r="X21" s="22"/>
      <c r="Y21" s="22"/>
      <c r="Z21" s="22"/>
    </row>
    <row r="22" spans="1:26" s="23" customFormat="1" ht="60" customHeight="1">
      <c r="A22" s="124">
        <v>16</v>
      </c>
      <c r="B22" s="278" t="s">
        <v>66</v>
      </c>
      <c r="C22" s="269"/>
      <c r="D22" s="188" t="s">
        <v>142</v>
      </c>
      <c r="E22" s="121">
        <f t="shared" si="0"/>
        <v>15</v>
      </c>
      <c r="F22" s="50">
        <f t="shared" si="1"/>
        <v>1</v>
      </c>
      <c r="G22" s="93">
        <v>5</v>
      </c>
      <c r="H22" s="93" t="s">
        <v>35</v>
      </c>
      <c r="I22" s="93"/>
      <c r="J22" s="93">
        <v>10</v>
      </c>
      <c r="K22" s="121">
        <v>25</v>
      </c>
      <c r="L22" s="121" t="s">
        <v>35</v>
      </c>
      <c r="M22" s="53">
        <v>1</v>
      </c>
      <c r="N22" s="121"/>
      <c r="O22" s="74" t="s">
        <v>36</v>
      </c>
      <c r="P22" s="121"/>
      <c r="Q22" s="121"/>
      <c r="R22" s="51"/>
      <c r="S22" s="121"/>
      <c r="T22" s="121"/>
      <c r="U22" s="51"/>
      <c r="V22" s="121"/>
      <c r="W22" s="22"/>
      <c r="X22" s="22"/>
      <c r="Y22" s="22"/>
      <c r="Z22" s="22"/>
    </row>
    <row r="23" spans="1:26" s="23" customFormat="1" ht="44.25" customHeight="1">
      <c r="A23" s="124">
        <v>17</v>
      </c>
      <c r="B23" s="278" t="s">
        <v>67</v>
      </c>
      <c r="C23" s="269"/>
      <c r="D23" s="188" t="s">
        <v>142</v>
      </c>
      <c r="E23" s="121">
        <f t="shared" si="0"/>
        <v>20</v>
      </c>
      <c r="F23" s="50">
        <f t="shared" si="1"/>
        <v>2</v>
      </c>
      <c r="G23" s="121">
        <v>10</v>
      </c>
      <c r="H23" s="121" t="s">
        <v>35</v>
      </c>
      <c r="I23" s="121"/>
      <c r="J23" s="121">
        <v>10</v>
      </c>
      <c r="K23" s="121">
        <v>25</v>
      </c>
      <c r="L23" s="121" t="s">
        <v>35</v>
      </c>
      <c r="M23" s="53">
        <v>2</v>
      </c>
      <c r="N23" s="121"/>
      <c r="O23" s="107" t="s">
        <v>36</v>
      </c>
      <c r="P23" s="121"/>
      <c r="Q23" s="121"/>
      <c r="R23" s="51"/>
      <c r="S23" s="121"/>
      <c r="T23" s="121"/>
      <c r="U23" s="51"/>
      <c r="V23" s="121"/>
      <c r="W23" s="22"/>
      <c r="X23" s="22"/>
      <c r="Y23" s="22"/>
      <c r="Z23" s="22"/>
    </row>
    <row r="24" spans="1:26" s="23" customFormat="1" ht="39.75" customHeight="1">
      <c r="A24" s="124">
        <v>18</v>
      </c>
      <c r="B24" s="278" t="s">
        <v>68</v>
      </c>
      <c r="C24" s="269"/>
      <c r="D24" s="85" t="s">
        <v>34</v>
      </c>
      <c r="E24" s="121">
        <f t="shared" si="0"/>
        <v>15</v>
      </c>
      <c r="F24" s="50">
        <f t="shared" si="1"/>
        <v>1</v>
      </c>
      <c r="G24" s="121">
        <v>10</v>
      </c>
      <c r="H24" s="121" t="s">
        <v>35</v>
      </c>
      <c r="I24" s="121"/>
      <c r="J24" s="121">
        <v>5</v>
      </c>
      <c r="K24" s="121">
        <v>25</v>
      </c>
      <c r="L24" s="121" t="s">
        <v>35</v>
      </c>
      <c r="M24" s="53">
        <v>1</v>
      </c>
      <c r="N24" s="121"/>
      <c r="O24" s="107" t="s">
        <v>36</v>
      </c>
      <c r="P24" s="121"/>
      <c r="Q24" s="121"/>
      <c r="R24" s="51"/>
      <c r="S24" s="121"/>
      <c r="T24" s="121"/>
      <c r="U24" s="51"/>
      <c r="V24" s="121"/>
      <c r="W24" s="22"/>
      <c r="X24" s="22"/>
      <c r="Y24" s="22"/>
      <c r="Z24" s="22"/>
    </row>
    <row r="25" spans="1:26" s="23" customFormat="1" ht="39.75" customHeight="1">
      <c r="A25" s="124">
        <v>19</v>
      </c>
      <c r="B25" s="293" t="s">
        <v>69</v>
      </c>
      <c r="C25" s="294"/>
      <c r="D25" s="188" t="s">
        <v>138</v>
      </c>
      <c r="E25" s="93">
        <f t="shared" si="0"/>
        <v>15</v>
      </c>
      <c r="F25" s="157">
        <f t="shared" si="1"/>
        <v>1</v>
      </c>
      <c r="G25" s="93">
        <v>10</v>
      </c>
      <c r="H25" s="93" t="s">
        <v>35</v>
      </c>
      <c r="I25" s="93"/>
      <c r="J25" s="93">
        <v>5</v>
      </c>
      <c r="K25" s="93">
        <v>25</v>
      </c>
      <c r="L25" s="93" t="s">
        <v>35</v>
      </c>
      <c r="M25" s="158">
        <v>1</v>
      </c>
      <c r="N25" s="93"/>
      <c r="O25" s="107" t="s">
        <v>36</v>
      </c>
      <c r="P25" s="93"/>
      <c r="Q25" s="93"/>
      <c r="R25" s="86"/>
      <c r="S25" s="93"/>
      <c r="T25" s="93"/>
      <c r="U25" s="86"/>
      <c r="V25" s="93"/>
      <c r="W25" s="22"/>
      <c r="X25" s="22"/>
      <c r="Y25" s="22"/>
      <c r="Z25" s="22"/>
    </row>
    <row r="26" spans="1:26" s="23" customFormat="1" ht="39.75" customHeight="1">
      <c r="A26" s="124">
        <v>20</v>
      </c>
      <c r="B26" s="255" t="s">
        <v>70</v>
      </c>
      <c r="C26" s="256"/>
      <c r="D26" s="198" t="s">
        <v>143</v>
      </c>
      <c r="E26" s="142">
        <f t="shared" ref="E26" si="2">SUM(G26,H26,J26,L26,P26,S26)</f>
        <v>35</v>
      </c>
      <c r="F26" s="143">
        <f t="shared" ref="F26" si="3">SUM(M26,R26,U26)</f>
        <v>2</v>
      </c>
      <c r="G26" s="123">
        <v>10</v>
      </c>
      <c r="H26" s="123" t="s">
        <v>35</v>
      </c>
      <c r="I26" s="123"/>
      <c r="J26" s="123">
        <v>5</v>
      </c>
      <c r="K26" s="123">
        <v>25</v>
      </c>
      <c r="L26" s="123" t="s">
        <v>35</v>
      </c>
      <c r="M26" s="144">
        <v>1</v>
      </c>
      <c r="N26" s="123"/>
      <c r="O26" s="140" t="s">
        <v>36</v>
      </c>
      <c r="P26" s="123"/>
      <c r="Q26" s="123"/>
      <c r="R26" s="70"/>
      <c r="S26" s="123">
        <v>20</v>
      </c>
      <c r="T26" s="123">
        <v>5</v>
      </c>
      <c r="U26" s="70">
        <v>1</v>
      </c>
      <c r="V26" s="74" t="s">
        <v>36</v>
      </c>
      <c r="W26" s="22"/>
      <c r="X26" s="22"/>
      <c r="Y26" s="22"/>
      <c r="Z26" s="22"/>
    </row>
    <row r="27" spans="1:26" s="23" customFormat="1" ht="35.25" customHeight="1">
      <c r="A27" s="148">
        <v>21</v>
      </c>
      <c r="B27" s="255" t="s">
        <v>71</v>
      </c>
      <c r="C27" s="256"/>
      <c r="D27" s="198" t="s">
        <v>157</v>
      </c>
      <c r="E27" s="142">
        <f>SUM(G27,H27,J27,L27,P27,S27)</f>
        <v>40</v>
      </c>
      <c r="F27" s="143">
        <f>SUM(M27,R27,U27)</f>
        <v>3</v>
      </c>
      <c r="G27" s="123">
        <v>10</v>
      </c>
      <c r="H27" s="123" t="s">
        <v>35</v>
      </c>
      <c r="I27" s="123"/>
      <c r="J27" s="123">
        <v>10</v>
      </c>
      <c r="K27" s="123">
        <v>25</v>
      </c>
      <c r="L27" s="123" t="s">
        <v>35</v>
      </c>
      <c r="M27" s="144">
        <v>2</v>
      </c>
      <c r="N27" s="123"/>
      <c r="O27" s="140" t="s">
        <v>36</v>
      </c>
      <c r="P27" s="123"/>
      <c r="Q27" s="123"/>
      <c r="R27" s="70"/>
      <c r="S27" s="123">
        <v>20</v>
      </c>
      <c r="T27" s="123">
        <v>5</v>
      </c>
      <c r="U27" s="70">
        <v>1</v>
      </c>
      <c r="V27" s="74" t="s">
        <v>36</v>
      </c>
      <c r="W27" s="22"/>
      <c r="X27" s="22"/>
      <c r="Y27" s="22"/>
      <c r="Z27" s="22"/>
    </row>
    <row r="28" spans="1:26">
      <c r="A28" s="123"/>
      <c r="B28" s="246" t="s">
        <v>41</v>
      </c>
      <c r="C28" s="246"/>
      <c r="D28" s="246"/>
      <c r="E28" s="75">
        <f>SUM(E16:E27)</f>
        <v>260</v>
      </c>
      <c r="F28" s="75">
        <f>SUM(F16:F27)</f>
        <v>20</v>
      </c>
      <c r="G28" s="75">
        <f>SUM(G16:G27)</f>
        <v>95</v>
      </c>
      <c r="H28" s="75">
        <f>SUM(H16:H27)</f>
        <v>25</v>
      </c>
      <c r="I28" s="75"/>
      <c r="J28" s="75">
        <f>SUM(J16:J27)</f>
        <v>80</v>
      </c>
      <c r="K28" s="75"/>
      <c r="L28" s="75">
        <f>SUM(L16:L27)</f>
        <v>0</v>
      </c>
      <c r="M28" s="75">
        <f>SUM(M16:M27)</f>
        <v>17</v>
      </c>
      <c r="N28" s="75">
        <f>SUM(N16:N27)</f>
        <v>0</v>
      </c>
      <c r="O28" s="75"/>
      <c r="P28" s="75">
        <f>SUM(P16:P27)</f>
        <v>0</v>
      </c>
      <c r="Q28" s="75">
        <f>SUM(Q16:Q27)</f>
        <v>0</v>
      </c>
      <c r="R28" s="75">
        <f>SUM(R16:R27)</f>
        <v>0</v>
      </c>
      <c r="S28" s="75">
        <f>SUM(S16:S27)</f>
        <v>60</v>
      </c>
      <c r="T28" s="75"/>
      <c r="U28" s="75">
        <f>SUM(U16:U27)</f>
        <v>3</v>
      </c>
      <c r="V28" s="75">
        <f t="shared" ref="V28" si="4">SUM(V16:V27)</f>
        <v>0</v>
      </c>
      <c r="W28" s="16"/>
      <c r="X28" s="16"/>
      <c r="Y28" s="16"/>
      <c r="Z28" s="16"/>
    </row>
    <row r="29" spans="1:26" ht="17.25" customHeight="1">
      <c r="A29" s="298" t="s">
        <v>44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16"/>
      <c r="X29" s="16"/>
      <c r="Y29" s="16"/>
      <c r="Z29" s="16"/>
    </row>
    <row r="30" spans="1:26" ht="24.75" customHeight="1">
      <c r="A30" s="123">
        <v>22</v>
      </c>
      <c r="B30" s="310" t="s">
        <v>72</v>
      </c>
      <c r="C30" s="311"/>
      <c r="D30" s="189" t="s">
        <v>73</v>
      </c>
      <c r="E30" s="145">
        <f>SUM(G30,H30,J30,L30,P30,S30)</f>
        <v>10</v>
      </c>
      <c r="F30" s="146">
        <f>SUM(M30,R30,U30)</f>
        <v>1</v>
      </c>
      <c r="G30" s="139" t="s">
        <v>35</v>
      </c>
      <c r="H30" s="139" t="s">
        <v>35</v>
      </c>
      <c r="I30" s="139"/>
      <c r="J30" s="139">
        <v>10</v>
      </c>
      <c r="K30" s="139"/>
      <c r="L30" s="139" t="s">
        <v>35</v>
      </c>
      <c r="M30" s="147">
        <v>1</v>
      </c>
      <c r="N30" s="139"/>
      <c r="O30" s="140" t="s">
        <v>74</v>
      </c>
      <c r="P30" s="139"/>
      <c r="Q30" s="139"/>
      <c r="R30" s="159"/>
      <c r="S30" s="139"/>
      <c r="T30" s="139"/>
      <c r="U30" s="159"/>
      <c r="V30" s="123"/>
      <c r="W30" s="16"/>
      <c r="X30" s="16"/>
      <c r="Y30" s="16"/>
      <c r="Z30" s="16"/>
    </row>
    <row r="31" spans="1:26" ht="39" customHeight="1">
      <c r="A31" s="123">
        <v>23</v>
      </c>
      <c r="B31" s="288" t="s">
        <v>75</v>
      </c>
      <c r="C31" s="289"/>
      <c r="D31" s="186" t="s">
        <v>158</v>
      </c>
      <c r="E31" s="145">
        <f>SUM(G31,H31,J31,L31,P31,S31)</f>
        <v>25</v>
      </c>
      <c r="F31" s="146">
        <f>SUM(M31,R31,U31)</f>
        <v>2</v>
      </c>
      <c r="G31" s="139">
        <v>15</v>
      </c>
      <c r="H31" s="139">
        <v>10</v>
      </c>
      <c r="I31" s="139">
        <v>15</v>
      </c>
      <c r="J31" s="139" t="s">
        <v>35</v>
      </c>
      <c r="K31" s="139"/>
      <c r="L31" s="139" t="s">
        <v>35</v>
      </c>
      <c r="M31" s="147">
        <v>2</v>
      </c>
      <c r="N31" s="139"/>
      <c r="O31" s="140" t="s">
        <v>36</v>
      </c>
      <c r="P31" s="139"/>
      <c r="Q31" s="139"/>
      <c r="R31" s="159"/>
      <c r="S31" s="139"/>
      <c r="T31" s="139"/>
      <c r="U31" s="159"/>
      <c r="V31" s="123"/>
      <c r="W31" s="16"/>
      <c r="X31" s="16"/>
      <c r="Y31" s="16"/>
      <c r="Z31" s="16"/>
    </row>
    <row r="32" spans="1:26" ht="54" customHeight="1">
      <c r="A32" s="123">
        <v>24</v>
      </c>
      <c r="B32" s="288" t="s">
        <v>76</v>
      </c>
      <c r="C32" s="289"/>
      <c r="D32" s="188" t="s">
        <v>155</v>
      </c>
      <c r="E32" s="145">
        <f>SUM(G32,H32,J32,L32,P32,S32)</f>
        <v>30</v>
      </c>
      <c r="F32" s="146">
        <f>SUM(M32,R32,U32)</f>
        <v>3</v>
      </c>
      <c r="G32" s="139">
        <v>15</v>
      </c>
      <c r="H32" s="139" t="s">
        <v>35</v>
      </c>
      <c r="I32" s="139"/>
      <c r="J32" s="139">
        <v>15</v>
      </c>
      <c r="K32" s="139">
        <v>25</v>
      </c>
      <c r="L32" s="139" t="s">
        <v>35</v>
      </c>
      <c r="M32" s="147">
        <v>3</v>
      </c>
      <c r="N32" s="140" t="s">
        <v>38</v>
      </c>
      <c r="O32" s="93"/>
      <c r="P32" s="139"/>
      <c r="Q32" s="139"/>
      <c r="R32" s="159"/>
      <c r="S32" s="139"/>
      <c r="T32" s="139"/>
      <c r="U32" s="159"/>
      <c r="V32" s="139"/>
      <c r="W32" s="16"/>
      <c r="X32" s="16"/>
      <c r="Y32" s="16"/>
      <c r="Z32" s="16"/>
    </row>
    <row r="33" spans="1:26" ht="19.5" customHeight="1">
      <c r="A33" s="228" t="s">
        <v>41</v>
      </c>
      <c r="B33" s="229"/>
      <c r="C33" s="229"/>
      <c r="D33" s="230"/>
      <c r="E33" s="77">
        <f>SUM(E30:E32)</f>
        <v>65</v>
      </c>
      <c r="F33" s="75">
        <f>SUM(F30:F32)</f>
        <v>6</v>
      </c>
      <c r="G33" s="75">
        <f>SUM(G30:G32)</f>
        <v>30</v>
      </c>
      <c r="H33" s="75">
        <f>SUM(H30:H32)</f>
        <v>10</v>
      </c>
      <c r="I33" s="75"/>
      <c r="J33" s="75">
        <f>SUM(J30:J32)</f>
        <v>25</v>
      </c>
      <c r="K33" s="75"/>
      <c r="L33" s="76" t="s">
        <v>77</v>
      </c>
      <c r="M33" s="75">
        <f>SUM(M30:M32)</f>
        <v>6</v>
      </c>
      <c r="N33" s="75"/>
      <c r="O33" s="75"/>
      <c r="P33" s="75">
        <f>SUM(P30:P32)</f>
        <v>0</v>
      </c>
      <c r="Q33" s="78"/>
      <c r="R33" s="75">
        <f>SUM(R30:R32)</f>
        <v>0</v>
      </c>
      <c r="S33" s="75">
        <f>SUM(S30:S32)</f>
        <v>0</v>
      </c>
      <c r="T33" s="75"/>
      <c r="U33" s="75">
        <f>SUM(U30:U32)</f>
        <v>0</v>
      </c>
      <c r="V33" s="75"/>
      <c r="W33" s="16"/>
      <c r="X33" s="16"/>
      <c r="Y33" s="16"/>
      <c r="Z33" s="16"/>
    </row>
    <row r="34" spans="1:26" ht="20.25" customHeight="1">
      <c r="A34" s="285" t="s">
        <v>47</v>
      </c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7"/>
      <c r="W34" s="16"/>
      <c r="X34" s="16"/>
      <c r="Y34" s="16"/>
      <c r="Z34" s="16"/>
    </row>
    <row r="35" spans="1:26" ht="42.75" customHeight="1">
      <c r="A35" s="123">
        <v>25</v>
      </c>
      <c r="B35" s="299" t="s">
        <v>78</v>
      </c>
      <c r="C35" s="299"/>
      <c r="D35" s="188" t="s">
        <v>142</v>
      </c>
      <c r="E35" s="165">
        <f>SUM(G35,H35,J35,L35,P35,S35)</f>
        <v>20</v>
      </c>
      <c r="F35" s="166">
        <f>SUM(M35,R35,U35)</f>
        <v>2</v>
      </c>
      <c r="G35" s="165">
        <v>10</v>
      </c>
      <c r="H35" s="165" t="s">
        <v>35</v>
      </c>
      <c r="I35" s="165"/>
      <c r="J35" s="165">
        <v>10</v>
      </c>
      <c r="K35" s="165">
        <v>25</v>
      </c>
      <c r="L35" s="165" t="s">
        <v>35</v>
      </c>
      <c r="M35" s="167">
        <v>2</v>
      </c>
      <c r="N35" s="165"/>
      <c r="O35" s="107" t="s">
        <v>36</v>
      </c>
      <c r="P35" s="165"/>
      <c r="Q35" s="165"/>
      <c r="R35" s="168"/>
      <c r="S35" s="165"/>
      <c r="T35" s="165"/>
      <c r="U35" s="168"/>
      <c r="V35" s="165"/>
      <c r="W35" s="16"/>
      <c r="X35" s="16"/>
      <c r="Y35" s="16"/>
      <c r="Z35" s="16"/>
    </row>
    <row r="36" spans="1:26" ht="18.75" customHeight="1">
      <c r="A36" s="228" t="s">
        <v>41</v>
      </c>
      <c r="B36" s="229"/>
      <c r="C36" s="229"/>
      <c r="D36" s="230"/>
      <c r="E36" s="77">
        <f>SUM(E35:E35)</f>
        <v>20</v>
      </c>
      <c r="F36" s="75">
        <f>SUM(F35:F35)</f>
        <v>2</v>
      </c>
      <c r="G36" s="75">
        <f>SUM(G35:G35)</f>
        <v>10</v>
      </c>
      <c r="H36" s="75">
        <f>SUM(H35:H35)</f>
        <v>0</v>
      </c>
      <c r="I36" s="75"/>
      <c r="J36" s="75">
        <f>SUM(J35:J35)</f>
        <v>10</v>
      </c>
      <c r="K36" s="75"/>
      <c r="L36" s="75">
        <f>SUM(L35:L35)</f>
        <v>0</v>
      </c>
      <c r="M36" s="75">
        <f>SUM(M35:M35)</f>
        <v>2</v>
      </c>
      <c r="N36" s="75"/>
      <c r="O36" s="75"/>
      <c r="P36" s="75">
        <f>SUM(P35:P35)</f>
        <v>0</v>
      </c>
      <c r="Q36" s="79"/>
      <c r="R36" s="80">
        <f>SUM(R35:R35)</f>
        <v>0</v>
      </c>
      <c r="S36" s="75">
        <f>SUM(S35:S35)</f>
        <v>0</v>
      </c>
      <c r="T36" s="75"/>
      <c r="U36" s="75">
        <f>SUM(U35:U35)</f>
        <v>0</v>
      </c>
      <c r="V36" s="75"/>
      <c r="W36" s="16"/>
      <c r="X36" s="16"/>
      <c r="Y36" s="16"/>
      <c r="Z36" s="16"/>
    </row>
    <row r="37" spans="1:26" ht="44.25" customHeight="1">
      <c r="A37" s="315" t="s">
        <v>79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16"/>
      <c r="X37" s="16"/>
      <c r="Y37" s="16"/>
      <c r="Z37" s="16"/>
    </row>
    <row r="38" spans="1:26" ht="42.75" customHeight="1">
      <c r="A38" s="169">
        <v>26</v>
      </c>
      <c r="B38" s="312" t="s">
        <v>80</v>
      </c>
      <c r="C38" s="85" t="s">
        <v>81</v>
      </c>
      <c r="D38" s="85" t="s">
        <v>148</v>
      </c>
      <c r="E38" s="85">
        <f>SUM(G38,H38,J38,L38,P38,S38)</f>
        <v>10</v>
      </c>
      <c r="F38" s="157">
        <f>SUM(M38,R38,U38)</f>
        <v>1</v>
      </c>
      <c r="G38" s="85">
        <v>5</v>
      </c>
      <c r="H38" s="85">
        <v>5</v>
      </c>
      <c r="I38" s="85">
        <v>20</v>
      </c>
      <c r="J38" s="85" t="s">
        <v>35</v>
      </c>
      <c r="K38" s="85"/>
      <c r="L38" s="85" t="s">
        <v>35</v>
      </c>
      <c r="M38" s="158">
        <v>1</v>
      </c>
      <c r="N38" s="85"/>
      <c r="O38" s="107" t="s">
        <v>36</v>
      </c>
      <c r="P38" s="85" t="s">
        <v>35</v>
      </c>
      <c r="Q38" s="85"/>
      <c r="R38" s="84" t="s">
        <v>35</v>
      </c>
      <c r="S38" s="170"/>
      <c r="T38" s="85"/>
      <c r="U38" s="84"/>
      <c r="V38" s="85"/>
      <c r="W38" s="16"/>
      <c r="X38" s="16"/>
      <c r="Y38" s="16"/>
      <c r="Z38" s="16"/>
    </row>
    <row r="39" spans="1:26" ht="30.75" customHeight="1">
      <c r="A39" s="169">
        <v>27</v>
      </c>
      <c r="B39" s="313"/>
      <c r="C39" s="85" t="s">
        <v>82</v>
      </c>
      <c r="D39" s="85" t="s">
        <v>138</v>
      </c>
      <c r="E39" s="85">
        <f>SUM(G39,H39,J39,L39,P39,S39)</f>
        <v>10</v>
      </c>
      <c r="F39" s="157">
        <f>SUM(M39,R39,U39)</f>
        <v>1</v>
      </c>
      <c r="G39" s="85">
        <v>5</v>
      </c>
      <c r="H39" s="85">
        <v>5</v>
      </c>
      <c r="I39" s="85">
        <v>20</v>
      </c>
      <c r="J39" s="85" t="s">
        <v>35</v>
      </c>
      <c r="K39" s="85"/>
      <c r="L39" s="85" t="s">
        <v>35</v>
      </c>
      <c r="M39" s="158">
        <v>1</v>
      </c>
      <c r="N39" s="85"/>
      <c r="O39" s="107" t="s">
        <v>36</v>
      </c>
      <c r="P39" s="85" t="s">
        <v>35</v>
      </c>
      <c r="Q39" s="85"/>
      <c r="R39" s="84"/>
      <c r="S39" s="170"/>
      <c r="T39" s="85"/>
      <c r="U39" s="84"/>
      <c r="V39" s="85"/>
      <c r="W39" s="16"/>
      <c r="X39" s="16"/>
      <c r="Y39" s="16"/>
      <c r="Z39" s="16"/>
    </row>
    <row r="40" spans="1:26" ht="30" customHeight="1">
      <c r="A40" s="169">
        <v>28</v>
      </c>
      <c r="B40" s="313"/>
      <c r="C40" s="85" t="s">
        <v>83</v>
      </c>
      <c r="D40" s="85" t="s">
        <v>84</v>
      </c>
      <c r="E40" s="85">
        <f>SUM(G40,H40,J40,L40,P40,S40)</f>
        <v>20</v>
      </c>
      <c r="F40" s="157">
        <f>SUM(M40,R40,U40)</f>
        <v>1</v>
      </c>
      <c r="G40" s="85">
        <v>10</v>
      </c>
      <c r="H40" s="85">
        <v>10</v>
      </c>
      <c r="I40" s="85">
        <v>20</v>
      </c>
      <c r="J40" s="85" t="s">
        <v>35</v>
      </c>
      <c r="K40" s="85"/>
      <c r="L40" s="85" t="s">
        <v>35</v>
      </c>
      <c r="M40" s="158">
        <v>1</v>
      </c>
      <c r="N40" s="85"/>
      <c r="O40" s="107" t="s">
        <v>36</v>
      </c>
      <c r="P40" s="85" t="s">
        <v>35</v>
      </c>
      <c r="Q40" s="85"/>
      <c r="R40" s="84"/>
      <c r="S40" s="170"/>
      <c r="T40" s="85"/>
      <c r="U40" s="84"/>
      <c r="V40" s="85"/>
      <c r="W40" s="16"/>
      <c r="X40" s="16"/>
      <c r="Y40" s="16"/>
      <c r="Z40" s="16"/>
    </row>
    <row r="41" spans="1:26" ht="42.75" customHeight="1">
      <c r="A41" s="169">
        <v>29</v>
      </c>
      <c r="B41" s="314"/>
      <c r="C41" s="85" t="s">
        <v>85</v>
      </c>
      <c r="D41" s="85" t="s">
        <v>151</v>
      </c>
      <c r="E41" s="85">
        <f>SUM(G41,H41,J41,L41,P41,S41)</f>
        <v>20</v>
      </c>
      <c r="F41" s="157">
        <f>SUM(M41,R41,U41)</f>
        <v>1</v>
      </c>
      <c r="G41" s="85"/>
      <c r="H41" s="85"/>
      <c r="I41" s="85"/>
      <c r="J41" s="85"/>
      <c r="K41" s="85"/>
      <c r="L41" s="85"/>
      <c r="M41" s="158"/>
      <c r="N41" s="85"/>
      <c r="O41" s="107" t="s">
        <v>36</v>
      </c>
      <c r="P41" s="85"/>
      <c r="Q41" s="85"/>
      <c r="R41" s="84"/>
      <c r="S41" s="85">
        <v>20</v>
      </c>
      <c r="T41" s="85">
        <v>5</v>
      </c>
      <c r="U41" s="86">
        <v>1</v>
      </c>
      <c r="V41" s="74" t="s">
        <v>36</v>
      </c>
      <c r="W41" s="16"/>
      <c r="X41" s="16"/>
      <c r="Y41" s="16"/>
      <c r="Z41" s="16"/>
    </row>
    <row r="42" spans="1:26" ht="14.25" customHeight="1">
      <c r="A42" s="282" t="s">
        <v>86</v>
      </c>
      <c r="B42" s="283"/>
      <c r="C42" s="283"/>
      <c r="D42" s="284"/>
      <c r="E42" s="163">
        <f>SUM(E38:E41)</f>
        <v>60</v>
      </c>
      <c r="F42" s="163">
        <f>SUM(F38:F41)</f>
        <v>4</v>
      </c>
      <c r="G42" s="163">
        <f>SUM(G38:G41)</f>
        <v>20</v>
      </c>
      <c r="H42" s="163">
        <f>SUM(H38:H41)</f>
        <v>20</v>
      </c>
      <c r="I42" s="163"/>
      <c r="J42" s="163">
        <f>SUM(J38:J41)</f>
        <v>0</v>
      </c>
      <c r="K42" s="163"/>
      <c r="L42" s="171" t="s">
        <v>77</v>
      </c>
      <c r="M42" s="163">
        <f>SUM(M38:M41)</f>
        <v>3</v>
      </c>
      <c r="N42" s="163"/>
      <c r="O42" s="163"/>
      <c r="P42" s="163">
        <f>SUM(P38:P41)</f>
        <v>0</v>
      </c>
      <c r="Q42" s="163"/>
      <c r="R42" s="163">
        <f>SUM(R38:R41)</f>
        <v>0</v>
      </c>
      <c r="S42" s="163">
        <f>SUM(S38:S41)</f>
        <v>20</v>
      </c>
      <c r="T42" s="163"/>
      <c r="U42" s="163">
        <f>SUM(U38:U41)</f>
        <v>1</v>
      </c>
      <c r="V42" s="163"/>
      <c r="W42" s="16"/>
      <c r="X42" s="16"/>
      <c r="Y42" s="16"/>
      <c r="Z42" s="16"/>
    </row>
    <row r="43" spans="1:26" s="36" customFormat="1" ht="15.75" customHeight="1">
      <c r="A43" s="228" t="s">
        <v>87</v>
      </c>
      <c r="B43" s="229"/>
      <c r="C43" s="229"/>
      <c r="D43" s="230"/>
      <c r="E43" s="127">
        <f>SUM(E14,E28,E33,E36)</f>
        <v>390</v>
      </c>
      <c r="F43" s="71">
        <f>SUM(F14,F28,F33,F36)</f>
        <v>31</v>
      </c>
      <c r="G43" s="127">
        <f>SUM(G14,G28,G33,G36)</f>
        <v>145</v>
      </c>
      <c r="H43" s="127">
        <f>SUM(H14,H28,H33,H36)</f>
        <v>65</v>
      </c>
      <c r="I43" s="127"/>
      <c r="J43" s="127">
        <f>SUM(J14,J28,J33,J36)</f>
        <v>120</v>
      </c>
      <c r="K43" s="127"/>
      <c r="L43" s="127" t="s">
        <v>35</v>
      </c>
      <c r="M43" s="127">
        <f>SUM(M14,M28,M33,M36)</f>
        <v>28</v>
      </c>
      <c r="N43" s="127"/>
      <c r="O43" s="127"/>
      <c r="P43" s="127">
        <f>SUM(P14,P28,P33,P36)</f>
        <v>0</v>
      </c>
      <c r="Q43" s="127"/>
      <c r="R43" s="127">
        <f>SUM(R14,R28,R33,R36)</f>
        <v>0</v>
      </c>
      <c r="S43" s="127">
        <f>SUM(S14,S28,S33,S36)</f>
        <v>60</v>
      </c>
      <c r="T43" s="127"/>
      <c r="U43" s="127">
        <f>SUM(U14,U28,U33,U36)</f>
        <v>3</v>
      </c>
      <c r="V43" s="127"/>
      <c r="W43" s="35"/>
      <c r="X43" s="35"/>
      <c r="Y43" s="35"/>
      <c r="Z43" s="35"/>
    </row>
    <row r="44" spans="1:26" ht="18" customHeight="1">
      <c r="A44" s="309" t="s">
        <v>88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172"/>
      <c r="R44" s="172"/>
      <c r="S44" s="172"/>
      <c r="T44" s="172"/>
      <c r="U44" s="172"/>
      <c r="V44" s="172"/>
      <c r="W44" s="16"/>
      <c r="X44" s="16"/>
      <c r="Y44" s="16"/>
      <c r="Z44" s="16"/>
    </row>
    <row r="45" spans="1:26" s="19" customFormat="1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6" ht="3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6"/>
      <c r="X46" s="16"/>
      <c r="Y46" s="16"/>
      <c r="Z46" s="16"/>
    </row>
    <row r="47" spans="1:26" ht="18">
      <c r="A47" s="295" t="s">
        <v>89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</row>
  </sheetData>
  <mergeCells count="87">
    <mergeCell ref="A47:V47"/>
    <mergeCell ref="O16:O17"/>
    <mergeCell ref="B18:C18"/>
    <mergeCell ref="D16:D17"/>
    <mergeCell ref="E16:E17"/>
    <mergeCell ref="F16:F17"/>
    <mergeCell ref="M16:M17"/>
    <mergeCell ref="A16:A17"/>
    <mergeCell ref="A44:P44"/>
    <mergeCell ref="A43:D43"/>
    <mergeCell ref="A29:V29"/>
    <mergeCell ref="B30:C30"/>
    <mergeCell ref="B38:B41"/>
    <mergeCell ref="B35:C35"/>
    <mergeCell ref="A37:V37"/>
    <mergeCell ref="A36:D36"/>
    <mergeCell ref="A42:D42"/>
    <mergeCell ref="A34:V34"/>
    <mergeCell ref="B4:F4"/>
    <mergeCell ref="B31:C31"/>
    <mergeCell ref="A14:D14"/>
    <mergeCell ref="A33:D33"/>
    <mergeCell ref="B32:C32"/>
    <mergeCell ref="B28:D28"/>
    <mergeCell ref="B21:C21"/>
    <mergeCell ref="B25:C25"/>
    <mergeCell ref="B22:C22"/>
    <mergeCell ref="B23:C23"/>
    <mergeCell ref="B24:C24"/>
    <mergeCell ref="J8:J9"/>
    <mergeCell ref="L8:L9"/>
    <mergeCell ref="M8:M9"/>
    <mergeCell ref="L1:P1"/>
    <mergeCell ref="A2:D2"/>
    <mergeCell ref="L2:O2"/>
    <mergeCell ref="A6:A9"/>
    <mergeCell ref="B6:C9"/>
    <mergeCell ref="D6:D9"/>
    <mergeCell ref="E6:F7"/>
    <mergeCell ref="E8:E9"/>
    <mergeCell ref="A1:D1"/>
    <mergeCell ref="G6:V6"/>
    <mergeCell ref="E3:I3"/>
    <mergeCell ref="F8:F9"/>
    <mergeCell ref="G8:G9"/>
    <mergeCell ref="H8:H9"/>
    <mergeCell ref="I8:I9"/>
    <mergeCell ref="G4:I4"/>
    <mergeCell ref="P7:V7"/>
    <mergeCell ref="U8:U9"/>
    <mergeCell ref="N8:O8"/>
    <mergeCell ref="T8:T9"/>
    <mergeCell ref="V8:V9"/>
    <mergeCell ref="G7:O7"/>
    <mergeCell ref="K8:K9"/>
    <mergeCell ref="S10:T10"/>
    <mergeCell ref="Q8:Q9"/>
    <mergeCell ref="P8:P9"/>
    <mergeCell ref="R8:R9"/>
    <mergeCell ref="S8:S9"/>
    <mergeCell ref="B10:D10"/>
    <mergeCell ref="H10:I10"/>
    <mergeCell ref="N10:O10"/>
    <mergeCell ref="P10:Q10"/>
    <mergeCell ref="B20:C20"/>
    <mergeCell ref="B16:C17"/>
    <mergeCell ref="B27:C27"/>
    <mergeCell ref="B19:V19"/>
    <mergeCell ref="A11:V11"/>
    <mergeCell ref="B12:C12"/>
    <mergeCell ref="B13:C13"/>
    <mergeCell ref="A15:V15"/>
    <mergeCell ref="N16:N17"/>
    <mergeCell ref="B26:C26"/>
    <mergeCell ref="G16:G17"/>
    <mergeCell ref="H16:H17"/>
    <mergeCell ref="I16:I17"/>
    <mergeCell ref="J16:J17"/>
    <mergeCell ref="K16:K17"/>
    <mergeCell ref="L16:L17"/>
    <mergeCell ref="P16:P17"/>
    <mergeCell ref="Q16:Q17"/>
    <mergeCell ref="R16:R17"/>
    <mergeCell ref="S16:S17"/>
    <mergeCell ref="T16:T17"/>
    <mergeCell ref="U16:U17"/>
    <mergeCell ref="V16:V17"/>
  </mergeCells>
  <phoneticPr fontId="3" type="noConversion"/>
  <pageMargins left="0.19685039370078741" right="0.19685039370078741" top="0.19685039370078741" bottom="0.19685039370078741" header="0" footer="0"/>
  <pageSetup paperSize="9" scale="58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AG173"/>
  <sheetViews>
    <sheetView tabSelected="1" topLeftCell="A14" zoomScale="110" zoomScaleNormal="110" zoomScaleSheetLayoutView="100" workbookViewId="0">
      <selection activeCell="D27" sqref="D27"/>
    </sheetView>
  </sheetViews>
  <sheetFormatPr defaultColWidth="9.140625" defaultRowHeight="11.25"/>
  <cols>
    <col min="1" max="1" width="3" style="2" customWidth="1"/>
    <col min="2" max="2" width="10.5703125" style="2" customWidth="1"/>
    <col min="3" max="3" width="5.5703125" style="2" customWidth="1"/>
    <col min="4" max="4" width="16" style="2" customWidth="1"/>
    <col min="5" max="5" width="5.7109375" style="2" customWidth="1"/>
    <col min="6" max="6" width="5.140625" style="2" customWidth="1"/>
    <col min="7" max="7" width="4.85546875" style="2" customWidth="1"/>
    <col min="8" max="8" width="6.85546875" style="2" customWidth="1"/>
    <col min="9" max="9" width="8" style="2" customWidth="1"/>
    <col min="10" max="10" width="6.28515625" style="2" customWidth="1"/>
    <col min="11" max="11" width="7.7109375" style="2" customWidth="1"/>
    <col min="12" max="12" width="6.28515625" style="2" customWidth="1"/>
    <col min="13" max="13" width="6.140625" style="2" customWidth="1"/>
    <col min="14" max="14" width="7.5703125" style="2" customWidth="1"/>
    <col min="15" max="15" width="8.42578125" style="2" customWidth="1"/>
    <col min="16" max="16" width="7" style="2" customWidth="1"/>
    <col min="17" max="17" width="7.42578125" style="2" customWidth="1"/>
    <col min="18" max="18" width="4.5703125" style="2" customWidth="1"/>
    <col min="19" max="20" width="6.140625" style="2" customWidth="1"/>
    <col min="21" max="21" width="7" style="2" customWidth="1"/>
    <col min="22" max="22" width="7.5703125" style="2" customWidth="1"/>
    <col min="23" max="16384" width="9.140625" style="2"/>
  </cols>
  <sheetData>
    <row r="1" spans="1:33">
      <c r="A1" s="372" t="s">
        <v>90</v>
      </c>
      <c r="B1" s="372"/>
      <c r="C1" s="372"/>
      <c r="D1" s="372"/>
      <c r="E1" s="372"/>
      <c r="F1" s="372"/>
      <c r="G1" s="132"/>
      <c r="H1" s="132"/>
      <c r="I1" s="132"/>
      <c r="J1" s="132"/>
      <c r="K1" s="132"/>
      <c r="L1" s="372" t="s">
        <v>1</v>
      </c>
      <c r="M1" s="372"/>
      <c r="N1" s="372"/>
      <c r="O1" s="372"/>
      <c r="P1" s="132"/>
      <c r="Q1" s="4"/>
      <c r="R1" s="12"/>
      <c r="S1" s="12"/>
      <c r="T1" s="12"/>
      <c r="U1" s="12"/>
      <c r="V1" s="12"/>
      <c r="W1" s="1"/>
      <c r="X1" s="1"/>
      <c r="Y1" s="1"/>
      <c r="Z1" s="1"/>
    </row>
    <row r="2" spans="1:33">
      <c r="A2" s="132"/>
      <c r="B2" s="372" t="s">
        <v>152</v>
      </c>
      <c r="C2" s="372"/>
      <c r="D2" s="372"/>
      <c r="E2" s="372"/>
      <c r="F2" s="372" t="s">
        <v>53</v>
      </c>
      <c r="G2" s="372"/>
      <c r="H2" s="372"/>
      <c r="I2" s="372"/>
      <c r="J2" s="372"/>
      <c r="K2" s="132"/>
      <c r="L2" s="132"/>
      <c r="M2" s="372"/>
      <c r="N2" s="372"/>
      <c r="O2" s="372"/>
      <c r="P2" s="372"/>
      <c r="Q2" s="4"/>
      <c r="R2" s="12"/>
      <c r="S2" s="12"/>
      <c r="T2" s="12"/>
      <c r="U2" s="12"/>
      <c r="V2" s="12"/>
      <c r="W2" s="1"/>
      <c r="X2" s="1"/>
      <c r="Y2" s="1"/>
      <c r="Z2" s="1"/>
    </row>
    <row r="3" spans="1:33">
      <c r="A3" s="372"/>
      <c r="B3" s="372"/>
      <c r="C3" s="372"/>
      <c r="D3" s="372"/>
      <c r="E3" s="372"/>
      <c r="F3" s="372" t="s">
        <v>153</v>
      </c>
      <c r="G3" s="372"/>
      <c r="H3" s="372"/>
      <c r="I3" s="372"/>
      <c r="J3" s="372"/>
      <c r="K3" s="132"/>
      <c r="L3" s="132"/>
      <c r="M3" s="132"/>
      <c r="N3" s="132"/>
      <c r="O3" s="132"/>
      <c r="P3" s="132"/>
      <c r="Q3" s="4"/>
      <c r="R3" s="4"/>
      <c r="S3" s="12"/>
      <c r="T3" s="12"/>
      <c r="U3" s="12"/>
      <c r="V3" s="12"/>
      <c r="W3" s="1"/>
      <c r="X3" s="1"/>
      <c r="Y3" s="1"/>
      <c r="Z3" s="1"/>
      <c r="AA3" s="3"/>
      <c r="AB3" s="3"/>
      <c r="AC3" s="3"/>
      <c r="AD3" s="3"/>
      <c r="AE3" s="3"/>
      <c r="AF3" s="3"/>
      <c r="AG3" s="3"/>
    </row>
    <row r="4" spans="1:33" ht="3" customHeight="1">
      <c r="A4" s="373"/>
      <c r="B4" s="373"/>
      <c r="C4" s="373"/>
      <c r="D4" s="373"/>
      <c r="E4" s="373"/>
      <c r="F4" s="29"/>
      <c r="G4" s="29"/>
      <c r="H4" s="373"/>
      <c r="I4" s="373"/>
      <c r="J4" s="373"/>
      <c r="K4" s="373"/>
      <c r="L4" s="373"/>
      <c r="M4" s="133"/>
      <c r="N4" s="133"/>
      <c r="O4" s="133"/>
      <c r="P4" s="133"/>
      <c r="Q4" s="13"/>
      <c r="R4" s="13"/>
      <c r="S4" s="14"/>
      <c r="T4" s="14"/>
      <c r="U4" s="14"/>
      <c r="V4" s="14"/>
      <c r="W4" s="1"/>
      <c r="X4" s="1"/>
      <c r="Y4" s="1"/>
      <c r="Z4" s="1"/>
      <c r="AA4" s="3"/>
      <c r="AB4" s="3"/>
      <c r="AC4" s="3"/>
      <c r="AD4" s="3"/>
      <c r="AE4" s="3"/>
      <c r="AF4" s="3"/>
      <c r="AG4" s="3"/>
    </row>
    <row r="5" spans="1:33" ht="11.25" hidden="1" customHeight="1">
      <c r="A5" s="10"/>
      <c r="B5" s="10"/>
      <c r="C5" s="10"/>
      <c r="D5" s="10"/>
      <c r="E5" s="10"/>
      <c r="F5" s="374" t="s">
        <v>92</v>
      </c>
      <c r="G5" s="375"/>
      <c r="H5" s="375"/>
      <c r="I5" s="375"/>
      <c r="J5" s="376"/>
      <c r="K5" s="141"/>
      <c r="L5" s="10"/>
      <c r="M5" s="10"/>
      <c r="N5" s="10"/>
      <c r="O5" s="10"/>
      <c r="P5" s="10"/>
      <c r="Q5" s="10"/>
      <c r="R5" s="10"/>
      <c r="S5" s="11"/>
      <c r="T5" s="11"/>
      <c r="U5" s="11"/>
      <c r="V5" s="11"/>
      <c r="W5" s="1"/>
      <c r="X5" s="1"/>
      <c r="Y5" s="1"/>
      <c r="Z5" s="1"/>
      <c r="AA5" s="3"/>
      <c r="AB5" s="3"/>
      <c r="AC5" s="3"/>
      <c r="AD5" s="3"/>
      <c r="AE5" s="3"/>
      <c r="AF5" s="3"/>
      <c r="AG5" s="3"/>
    </row>
    <row r="6" spans="1:33" ht="14.25" hidden="1" customHeight="1">
      <c r="A6" s="10"/>
      <c r="B6" s="10"/>
      <c r="C6" s="10"/>
      <c r="D6" s="10"/>
      <c r="E6" s="10"/>
      <c r="F6" s="10"/>
      <c r="G6" s="10" t="s">
        <v>93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1"/>
      <c r="U6" s="11"/>
      <c r="V6" s="11"/>
      <c r="W6" s="1"/>
      <c r="X6" s="1"/>
      <c r="Y6" s="1"/>
      <c r="Z6" s="1"/>
      <c r="AA6" s="3"/>
      <c r="AB6" s="3"/>
      <c r="AC6" s="3"/>
      <c r="AD6" s="3"/>
      <c r="AE6" s="3"/>
      <c r="AF6" s="3"/>
      <c r="AG6" s="3"/>
    </row>
    <row r="7" spans="1:33" ht="11.25" hidden="1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8"/>
      <c r="U7" s="28"/>
      <c r="V7" s="28"/>
      <c r="W7" s="1"/>
      <c r="X7" s="1"/>
      <c r="Y7" s="1"/>
      <c r="Z7" s="1"/>
      <c r="AA7" s="3"/>
      <c r="AB7" s="3"/>
      <c r="AC7" s="3"/>
      <c r="AD7" s="3"/>
      <c r="AE7" s="3"/>
      <c r="AF7" s="3"/>
      <c r="AG7" s="3"/>
    </row>
    <row r="8" spans="1:33" s="7" customFormat="1" ht="11.25" customHeight="1">
      <c r="A8" s="369" t="s">
        <v>3</v>
      </c>
      <c r="B8" s="236" t="s">
        <v>4</v>
      </c>
      <c r="C8" s="236"/>
      <c r="D8" s="369" t="s">
        <v>54</v>
      </c>
      <c r="E8" s="369" t="s">
        <v>6</v>
      </c>
      <c r="F8" s="369"/>
      <c r="G8" s="236" t="s">
        <v>94</v>
      </c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5"/>
      <c r="X8" s="5"/>
      <c r="Y8" s="5"/>
      <c r="Z8" s="5"/>
      <c r="AA8" s="6"/>
      <c r="AB8" s="6"/>
      <c r="AC8" s="6"/>
      <c r="AD8" s="6"/>
      <c r="AE8" s="6"/>
      <c r="AF8" s="6"/>
      <c r="AG8" s="6"/>
    </row>
    <row r="9" spans="1:33" s="7" customFormat="1" ht="8.25" customHeight="1">
      <c r="A9" s="369"/>
      <c r="B9" s="236"/>
      <c r="C9" s="236"/>
      <c r="D9" s="369"/>
      <c r="E9" s="369"/>
      <c r="F9" s="369"/>
      <c r="G9" s="368" t="s">
        <v>8</v>
      </c>
      <c r="H9" s="368"/>
      <c r="I9" s="368"/>
      <c r="J9" s="368"/>
      <c r="K9" s="368"/>
      <c r="L9" s="368"/>
      <c r="M9" s="368"/>
      <c r="N9" s="368"/>
      <c r="O9" s="368"/>
      <c r="P9" s="369" t="s">
        <v>9</v>
      </c>
      <c r="Q9" s="369"/>
      <c r="R9" s="369"/>
      <c r="S9" s="369"/>
      <c r="T9" s="369"/>
      <c r="U9" s="369"/>
      <c r="V9" s="369"/>
      <c r="W9" s="5"/>
      <c r="X9" s="5"/>
      <c r="Y9" s="5"/>
      <c r="Z9" s="5"/>
      <c r="AA9" s="6"/>
      <c r="AB9" s="6"/>
      <c r="AC9" s="6"/>
      <c r="AD9" s="6"/>
      <c r="AE9" s="6"/>
      <c r="AF9" s="6"/>
      <c r="AG9" s="6"/>
    </row>
    <row r="10" spans="1:33" s="7" customFormat="1" ht="8.25" customHeight="1">
      <c r="A10" s="369"/>
      <c r="B10" s="236"/>
      <c r="C10" s="236"/>
      <c r="D10" s="369"/>
      <c r="E10" s="369" t="s">
        <v>10</v>
      </c>
      <c r="F10" s="369" t="s">
        <v>11</v>
      </c>
      <c r="G10" s="368" t="s">
        <v>12</v>
      </c>
      <c r="H10" s="368" t="s">
        <v>13</v>
      </c>
      <c r="I10" s="368" t="s">
        <v>14</v>
      </c>
      <c r="J10" s="368" t="s">
        <v>15</v>
      </c>
      <c r="K10" s="370" t="s">
        <v>16</v>
      </c>
      <c r="L10" s="368" t="s">
        <v>17</v>
      </c>
      <c r="M10" s="368" t="s">
        <v>18</v>
      </c>
      <c r="N10" s="368" t="s">
        <v>19</v>
      </c>
      <c r="O10" s="368"/>
      <c r="P10" s="369" t="s">
        <v>20</v>
      </c>
      <c r="Q10" s="369" t="s">
        <v>21</v>
      </c>
      <c r="R10" s="369" t="s">
        <v>22</v>
      </c>
      <c r="S10" s="369" t="s">
        <v>23</v>
      </c>
      <c r="T10" s="369" t="s">
        <v>21</v>
      </c>
      <c r="U10" s="369" t="s">
        <v>24</v>
      </c>
      <c r="V10" s="369" t="s">
        <v>25</v>
      </c>
      <c r="W10" s="5"/>
      <c r="X10" s="5"/>
      <c r="Y10" s="5"/>
      <c r="Z10" s="5"/>
      <c r="AA10" s="6"/>
      <c r="AB10" s="6"/>
      <c r="AC10" s="6"/>
      <c r="AD10" s="6"/>
      <c r="AE10" s="6"/>
      <c r="AF10" s="6"/>
      <c r="AG10" s="6"/>
    </row>
    <row r="11" spans="1:33" s="7" customFormat="1" ht="36.75" customHeight="1">
      <c r="A11" s="369"/>
      <c r="B11" s="236"/>
      <c r="C11" s="236"/>
      <c r="D11" s="369"/>
      <c r="E11" s="369"/>
      <c r="F11" s="369"/>
      <c r="G11" s="368"/>
      <c r="H11" s="368"/>
      <c r="I11" s="368"/>
      <c r="J11" s="368"/>
      <c r="K11" s="371"/>
      <c r="L11" s="368"/>
      <c r="M11" s="368"/>
      <c r="N11" s="131" t="s">
        <v>26</v>
      </c>
      <c r="O11" s="131" t="s">
        <v>95</v>
      </c>
      <c r="P11" s="369"/>
      <c r="Q11" s="369"/>
      <c r="R11" s="369"/>
      <c r="S11" s="369"/>
      <c r="T11" s="369"/>
      <c r="U11" s="369"/>
      <c r="V11" s="369"/>
      <c r="W11" s="5"/>
      <c r="X11" s="5"/>
      <c r="Y11" s="5"/>
      <c r="Z11" s="5"/>
      <c r="AA11" s="6"/>
      <c r="AB11" s="6"/>
      <c r="AC11" s="6"/>
      <c r="AD11" s="6"/>
      <c r="AE11" s="6"/>
      <c r="AF11" s="6"/>
      <c r="AG11" s="6"/>
    </row>
    <row r="12" spans="1:33" s="7" customFormat="1" ht="9.75">
      <c r="A12" s="130">
        <v>1</v>
      </c>
      <c r="B12" s="369">
        <v>2</v>
      </c>
      <c r="C12" s="369"/>
      <c r="D12" s="369"/>
      <c r="E12" s="130">
        <v>3</v>
      </c>
      <c r="F12" s="130">
        <v>4</v>
      </c>
      <c r="G12" s="130">
        <v>5</v>
      </c>
      <c r="H12" s="369">
        <v>7</v>
      </c>
      <c r="I12" s="369"/>
      <c r="J12" s="130">
        <v>9</v>
      </c>
      <c r="K12" s="130"/>
      <c r="L12" s="130">
        <v>11</v>
      </c>
      <c r="M12" s="130">
        <v>12</v>
      </c>
      <c r="N12" s="369">
        <v>13</v>
      </c>
      <c r="O12" s="369"/>
      <c r="P12" s="369">
        <v>14</v>
      </c>
      <c r="Q12" s="369"/>
      <c r="R12" s="130">
        <v>15</v>
      </c>
      <c r="S12" s="369">
        <v>16</v>
      </c>
      <c r="T12" s="369"/>
      <c r="U12" s="130">
        <v>17</v>
      </c>
      <c r="V12" s="130">
        <v>18</v>
      </c>
      <c r="W12" s="5"/>
      <c r="X12" s="5"/>
      <c r="Y12" s="5"/>
      <c r="Z12" s="5"/>
      <c r="AA12" s="6"/>
      <c r="AB12" s="6"/>
      <c r="AC12" s="6"/>
      <c r="AD12" s="6"/>
      <c r="AE12" s="6"/>
      <c r="AF12" s="6"/>
      <c r="AG12" s="6"/>
    </row>
    <row r="13" spans="1:33" s="7" customFormat="1" ht="13.5" customHeight="1">
      <c r="A13" s="240" t="s">
        <v>56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2"/>
      <c r="W13" s="5"/>
      <c r="X13" s="5"/>
      <c r="Y13" s="5"/>
      <c r="Z13" s="5"/>
      <c r="AA13" s="6"/>
      <c r="AB13" s="6"/>
      <c r="AC13" s="6"/>
      <c r="AD13" s="6"/>
      <c r="AE13" s="6"/>
      <c r="AF13" s="6"/>
      <c r="AG13" s="6"/>
    </row>
    <row r="14" spans="1:33" s="7" customFormat="1" ht="21" customHeight="1">
      <c r="A14" s="150">
        <v>30</v>
      </c>
      <c r="B14" s="377" t="s">
        <v>96</v>
      </c>
      <c r="C14" s="378"/>
      <c r="D14" s="204" t="s">
        <v>137</v>
      </c>
      <c r="E14" s="102">
        <f>SUM(G14,H14,J14,L14,P14,S14)</f>
        <v>25</v>
      </c>
      <c r="F14" s="103">
        <f>SUM(M14,R14,U14)</f>
        <v>2</v>
      </c>
      <c r="G14" s="129">
        <v>10</v>
      </c>
      <c r="H14" s="129" t="s">
        <v>35</v>
      </c>
      <c r="I14" s="129"/>
      <c r="J14" s="129">
        <v>15</v>
      </c>
      <c r="K14" s="129">
        <v>25</v>
      </c>
      <c r="L14" s="129" t="s">
        <v>35</v>
      </c>
      <c r="M14" s="104">
        <v>2</v>
      </c>
      <c r="N14" s="129"/>
      <c r="O14" s="109" t="s">
        <v>36</v>
      </c>
      <c r="P14" s="129"/>
      <c r="Q14" s="129"/>
      <c r="R14" s="105"/>
      <c r="S14" s="129"/>
      <c r="T14" s="129"/>
      <c r="U14" s="105"/>
      <c r="V14" s="129"/>
      <c r="W14" s="5"/>
      <c r="X14" s="5"/>
      <c r="Y14" s="5"/>
      <c r="Z14" s="5"/>
      <c r="AA14" s="6"/>
      <c r="AB14" s="6"/>
      <c r="AC14" s="6"/>
      <c r="AD14" s="6"/>
      <c r="AE14" s="6"/>
      <c r="AF14" s="6"/>
      <c r="AG14" s="6"/>
    </row>
    <row r="15" spans="1:33" s="7" customFormat="1" ht="27.75" customHeight="1">
      <c r="A15" s="129">
        <v>31</v>
      </c>
      <c r="B15" s="353" t="s">
        <v>59</v>
      </c>
      <c r="C15" s="353"/>
      <c r="D15" s="203" t="s">
        <v>60</v>
      </c>
      <c r="E15" s="129">
        <f>SUM(G15,H15,J15,L15,P15,S15)</f>
        <v>30</v>
      </c>
      <c r="F15" s="103">
        <f>SUM(M15,R15,U15)</f>
        <v>2</v>
      </c>
      <c r="G15" s="129" t="s">
        <v>35</v>
      </c>
      <c r="H15" s="129">
        <v>30</v>
      </c>
      <c r="I15" s="129">
        <v>20</v>
      </c>
      <c r="J15" s="129" t="s">
        <v>35</v>
      </c>
      <c r="K15" s="129"/>
      <c r="L15" s="129" t="s">
        <v>35</v>
      </c>
      <c r="M15" s="104">
        <v>2</v>
      </c>
      <c r="N15" s="129"/>
      <c r="O15" s="109" t="s">
        <v>36</v>
      </c>
      <c r="P15" s="129"/>
      <c r="Q15" s="129"/>
      <c r="R15" s="105"/>
      <c r="S15" s="129"/>
      <c r="T15" s="129"/>
      <c r="U15" s="105"/>
      <c r="V15" s="129"/>
      <c r="W15" s="5"/>
      <c r="X15" s="5"/>
      <c r="Y15" s="5"/>
      <c r="Z15" s="5"/>
      <c r="AA15" s="6"/>
      <c r="AB15" s="6"/>
      <c r="AC15" s="6"/>
      <c r="AD15" s="6"/>
      <c r="AE15" s="6"/>
      <c r="AF15" s="6"/>
      <c r="AG15" s="6"/>
    </row>
    <row r="16" spans="1:33" s="7" customFormat="1" ht="12" customHeight="1">
      <c r="A16" s="353" t="s">
        <v>41</v>
      </c>
      <c r="B16" s="353"/>
      <c r="C16" s="353"/>
      <c r="D16" s="353"/>
      <c r="E16" s="81">
        <f>SUM(E14:E15)</f>
        <v>55</v>
      </c>
      <c r="F16" s="81">
        <f>SUM(F14:F15)</f>
        <v>4</v>
      </c>
      <c r="G16" s="81">
        <f>SUM(G14:G15)</f>
        <v>10</v>
      </c>
      <c r="H16" s="81">
        <f>SUM(H14:H15)</f>
        <v>30</v>
      </c>
      <c r="I16" s="81"/>
      <c r="J16" s="81">
        <f>SUM(J14:J15)</f>
        <v>15</v>
      </c>
      <c r="K16" s="81"/>
      <c r="L16" s="82" t="s">
        <v>77</v>
      </c>
      <c r="M16" s="81">
        <f>SUM(M14:M15)</f>
        <v>4</v>
      </c>
      <c r="N16" s="81"/>
      <c r="O16" s="81"/>
      <c r="P16" s="81">
        <f>SUM(P14:P15)</f>
        <v>0</v>
      </c>
      <c r="Q16" s="81"/>
      <c r="R16" s="81">
        <f>SUM(R14:R15)</f>
        <v>0</v>
      </c>
      <c r="S16" s="81">
        <f>SUM(S14:S15)</f>
        <v>0</v>
      </c>
      <c r="T16" s="81"/>
      <c r="U16" s="81">
        <f>SUM(U14:U15)</f>
        <v>0</v>
      </c>
      <c r="V16" s="81"/>
      <c r="W16" s="5"/>
      <c r="X16" s="5"/>
      <c r="Y16" s="5"/>
      <c r="Z16" s="5"/>
      <c r="AA16" s="6"/>
      <c r="AB16" s="6"/>
      <c r="AC16" s="6"/>
      <c r="AD16" s="6"/>
      <c r="AE16" s="6"/>
      <c r="AF16" s="6"/>
      <c r="AG16" s="6"/>
    </row>
    <row r="17" spans="1:33" s="7" customFormat="1" ht="12.75" customHeight="1">
      <c r="A17" s="246" t="s">
        <v>42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5"/>
      <c r="X17" s="5"/>
      <c r="Y17" s="5"/>
      <c r="Z17" s="5"/>
      <c r="AA17" s="6"/>
      <c r="AB17" s="6"/>
      <c r="AC17" s="6"/>
      <c r="AD17" s="6"/>
      <c r="AE17" s="6"/>
      <c r="AF17" s="6"/>
      <c r="AG17" s="6"/>
    </row>
    <row r="18" spans="1:33" s="23" customFormat="1" ht="29.25" customHeight="1">
      <c r="A18" s="137">
        <v>32</v>
      </c>
      <c r="B18" s="360" t="s">
        <v>97</v>
      </c>
      <c r="C18" s="362"/>
      <c r="D18" s="190" t="s">
        <v>98</v>
      </c>
      <c r="E18" s="129">
        <f>SUM(G18,H18,J18,L18,P18,S18)</f>
        <v>30</v>
      </c>
      <c r="F18" s="173">
        <f>SUM(M18,R18,U18)</f>
        <v>3</v>
      </c>
      <c r="G18" s="129">
        <v>15</v>
      </c>
      <c r="H18" s="129">
        <v>15</v>
      </c>
      <c r="I18" s="129">
        <v>20</v>
      </c>
      <c r="J18" s="129" t="s">
        <v>35</v>
      </c>
      <c r="K18" s="129"/>
      <c r="L18" s="129" t="s">
        <v>35</v>
      </c>
      <c r="M18" s="153">
        <v>3</v>
      </c>
      <c r="N18" s="174" t="s">
        <v>38</v>
      </c>
      <c r="O18" s="129"/>
      <c r="P18" s="129" t="s">
        <v>35</v>
      </c>
      <c r="Q18" s="129"/>
      <c r="R18" s="105" t="s">
        <v>35</v>
      </c>
      <c r="S18" s="129" t="s">
        <v>35</v>
      </c>
      <c r="T18" s="129"/>
      <c r="U18" s="105" t="s">
        <v>35</v>
      </c>
      <c r="V18" s="129"/>
      <c r="W18" s="22"/>
      <c r="X18" s="22"/>
      <c r="Y18" s="22"/>
      <c r="Z18" s="22"/>
    </row>
    <row r="19" spans="1:33" s="23" customFormat="1" ht="15.75" customHeight="1">
      <c r="A19" s="137"/>
      <c r="B19" s="341" t="s">
        <v>99</v>
      </c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3"/>
      <c r="W19" s="22"/>
      <c r="X19" s="22"/>
      <c r="Y19" s="22"/>
      <c r="Z19" s="22"/>
    </row>
    <row r="20" spans="1:33" s="23" customFormat="1" ht="30.75" customHeight="1">
      <c r="A20" s="327">
        <v>33</v>
      </c>
      <c r="B20" s="330" t="s">
        <v>100</v>
      </c>
      <c r="C20" s="331"/>
      <c r="D20" s="202" t="s">
        <v>149</v>
      </c>
      <c r="E20" s="365">
        <f>SUM(G20,G21,G22,G23,J20,J21,J22,J23,P20,P21,P22,P23,S20,S21,S22,S23)</f>
        <v>40</v>
      </c>
      <c r="F20" s="321">
        <f>SUM(M20,M21,M22,M23)</f>
        <v>3</v>
      </c>
      <c r="G20" s="129">
        <v>6</v>
      </c>
      <c r="H20" s="152"/>
      <c r="I20" s="129"/>
      <c r="J20" s="129">
        <v>5</v>
      </c>
      <c r="K20" s="129">
        <v>25</v>
      </c>
      <c r="L20" s="129"/>
      <c r="M20" s="153">
        <v>0</v>
      </c>
      <c r="N20" s="336" t="s">
        <v>38</v>
      </c>
      <c r="O20" s="209"/>
      <c r="P20" s="129"/>
      <c r="Q20" s="129"/>
      <c r="R20" s="324"/>
      <c r="S20" s="129"/>
      <c r="T20" s="129"/>
      <c r="U20" s="324" t="s">
        <v>30</v>
      </c>
      <c r="V20" s="129"/>
      <c r="W20" s="22"/>
      <c r="X20" s="22"/>
      <c r="Y20" s="22"/>
      <c r="Z20" s="22"/>
    </row>
    <row r="21" spans="1:33" s="23" customFormat="1" ht="42" customHeight="1">
      <c r="A21" s="328"/>
      <c r="B21" s="332"/>
      <c r="C21" s="333"/>
      <c r="D21" s="202" t="s">
        <v>150</v>
      </c>
      <c r="E21" s="366"/>
      <c r="F21" s="322"/>
      <c r="G21" s="129">
        <v>6</v>
      </c>
      <c r="H21" s="129"/>
      <c r="I21" s="129"/>
      <c r="J21" s="129">
        <v>5</v>
      </c>
      <c r="K21" s="129">
        <v>25</v>
      </c>
      <c r="L21" s="129"/>
      <c r="M21" s="153">
        <v>0</v>
      </c>
      <c r="N21" s="337"/>
      <c r="O21" s="209"/>
      <c r="P21" s="129"/>
      <c r="Q21" s="129"/>
      <c r="R21" s="325"/>
      <c r="S21" s="129"/>
      <c r="T21" s="129"/>
      <c r="U21" s="325"/>
      <c r="V21" s="129"/>
      <c r="W21" s="22"/>
      <c r="X21" s="22"/>
      <c r="Y21" s="22"/>
      <c r="Z21" s="22"/>
    </row>
    <row r="22" spans="1:33" s="23" customFormat="1" ht="20.25" customHeight="1">
      <c r="A22" s="328"/>
      <c r="B22" s="332"/>
      <c r="C22" s="333"/>
      <c r="D22" s="202" t="s">
        <v>149</v>
      </c>
      <c r="E22" s="366"/>
      <c r="F22" s="322"/>
      <c r="G22" s="129">
        <v>6</v>
      </c>
      <c r="H22" s="129"/>
      <c r="I22" s="129"/>
      <c r="J22" s="129">
        <v>5</v>
      </c>
      <c r="K22" s="129">
        <v>25</v>
      </c>
      <c r="L22" s="129"/>
      <c r="M22" s="153">
        <v>0</v>
      </c>
      <c r="N22" s="337"/>
      <c r="O22" s="209"/>
      <c r="P22" s="129"/>
      <c r="Q22" s="129"/>
      <c r="R22" s="325"/>
      <c r="S22" s="129"/>
      <c r="T22" s="129"/>
      <c r="U22" s="325"/>
      <c r="V22" s="129"/>
      <c r="W22" s="22"/>
      <c r="X22" s="22"/>
      <c r="Y22" s="22"/>
      <c r="Z22" s="22"/>
    </row>
    <row r="23" spans="1:33" s="23" customFormat="1" ht="24.75" customHeight="1">
      <c r="A23" s="329"/>
      <c r="B23" s="334"/>
      <c r="C23" s="335"/>
      <c r="D23" s="204" t="s">
        <v>147</v>
      </c>
      <c r="E23" s="367"/>
      <c r="F23" s="323"/>
      <c r="G23" s="129">
        <v>4</v>
      </c>
      <c r="H23" s="129"/>
      <c r="I23" s="129"/>
      <c r="J23" s="129">
        <v>3</v>
      </c>
      <c r="K23" s="129">
        <v>25</v>
      </c>
      <c r="L23" s="129"/>
      <c r="M23" s="153">
        <v>3</v>
      </c>
      <c r="N23" s="338"/>
      <c r="O23" s="154"/>
      <c r="P23" s="137"/>
      <c r="Q23" s="155"/>
      <c r="R23" s="326"/>
      <c r="S23" s="129" t="s">
        <v>30</v>
      </c>
      <c r="T23" s="129"/>
      <c r="U23" s="326"/>
      <c r="V23" s="129"/>
      <c r="W23" s="22"/>
      <c r="X23" s="22"/>
      <c r="Y23" s="22"/>
      <c r="Z23" s="22"/>
    </row>
    <row r="24" spans="1:33" s="23" customFormat="1" ht="25.5" customHeight="1">
      <c r="A24" s="137">
        <v>34</v>
      </c>
      <c r="B24" s="344" t="s">
        <v>101</v>
      </c>
      <c r="C24" s="345"/>
      <c r="D24" s="201" t="s">
        <v>149</v>
      </c>
      <c r="E24" s="102">
        <f>SUM(G24,H24,J24,L24,P24,S24)</f>
        <v>35</v>
      </c>
      <c r="F24" s="103">
        <f>SUM(M24,R24,U24)</f>
        <v>2</v>
      </c>
      <c r="G24" s="129">
        <v>10</v>
      </c>
      <c r="H24" s="129" t="s">
        <v>35</v>
      </c>
      <c r="I24" s="129"/>
      <c r="J24" s="129">
        <v>5</v>
      </c>
      <c r="K24" s="129">
        <v>25</v>
      </c>
      <c r="L24" s="129" t="s">
        <v>35</v>
      </c>
      <c r="M24" s="104">
        <v>1</v>
      </c>
      <c r="N24" s="129"/>
      <c r="O24" s="109" t="s">
        <v>36</v>
      </c>
      <c r="P24" s="129"/>
      <c r="Q24" s="129"/>
      <c r="R24" s="105"/>
      <c r="S24" s="129">
        <v>20</v>
      </c>
      <c r="T24" s="129">
        <v>5</v>
      </c>
      <c r="U24" s="105">
        <v>1</v>
      </c>
      <c r="V24" s="210" t="s">
        <v>36</v>
      </c>
      <c r="W24" s="22"/>
      <c r="X24" s="22"/>
      <c r="Y24" s="22"/>
      <c r="Z24" s="22"/>
    </row>
    <row r="25" spans="1:33" s="23" customFormat="1" ht="19.5" customHeight="1">
      <c r="A25" s="99"/>
      <c r="B25" s="346" t="s">
        <v>102</v>
      </c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8"/>
      <c r="W25" s="22"/>
      <c r="X25" s="22"/>
      <c r="Y25" s="22"/>
      <c r="Z25" s="22"/>
    </row>
    <row r="26" spans="1:33" s="23" customFormat="1" ht="34.5" customHeight="1">
      <c r="A26" s="327">
        <v>35</v>
      </c>
      <c r="B26" s="354" t="s">
        <v>103</v>
      </c>
      <c r="C26" s="355"/>
      <c r="D26" s="192" t="s">
        <v>148</v>
      </c>
      <c r="E26" s="102">
        <f t="shared" ref="E26:E31" si="0">SUM(G26,H26,J26,L26,P26,S26)</f>
        <v>40</v>
      </c>
      <c r="F26" s="103">
        <f t="shared" ref="F26:F31" si="1">SUM(M26,R26,U26)</f>
        <v>2.5</v>
      </c>
      <c r="G26" s="129">
        <v>10</v>
      </c>
      <c r="H26" s="129" t="s">
        <v>35</v>
      </c>
      <c r="I26" s="129"/>
      <c r="J26" s="129">
        <v>10</v>
      </c>
      <c r="K26" s="129">
        <v>25</v>
      </c>
      <c r="L26" s="129" t="s">
        <v>35</v>
      </c>
      <c r="M26" s="104">
        <v>1.5</v>
      </c>
      <c r="N26" s="339" t="s">
        <v>38</v>
      </c>
      <c r="O26" s="209"/>
      <c r="P26" s="129"/>
      <c r="Q26" s="129"/>
      <c r="R26" s="105"/>
      <c r="S26" s="129">
        <v>20</v>
      </c>
      <c r="T26" s="129">
        <v>5</v>
      </c>
      <c r="U26" s="105">
        <v>1</v>
      </c>
      <c r="V26" s="210" t="s">
        <v>36</v>
      </c>
      <c r="W26" s="22"/>
      <c r="X26" s="22"/>
      <c r="Y26" s="22"/>
      <c r="Z26" s="22"/>
    </row>
    <row r="27" spans="1:33" s="23" customFormat="1" ht="30" customHeight="1">
      <c r="A27" s="329"/>
      <c r="B27" s="356"/>
      <c r="C27" s="357"/>
      <c r="D27" s="192" t="s">
        <v>147</v>
      </c>
      <c r="E27" s="102">
        <f t="shared" si="0"/>
        <v>25</v>
      </c>
      <c r="F27" s="103">
        <f t="shared" si="1"/>
        <v>1.5</v>
      </c>
      <c r="G27" s="129">
        <v>15</v>
      </c>
      <c r="H27" s="129" t="s">
        <v>35</v>
      </c>
      <c r="I27" s="129"/>
      <c r="J27" s="129">
        <v>10</v>
      </c>
      <c r="K27" s="129">
        <v>25</v>
      </c>
      <c r="L27" s="129" t="s">
        <v>35</v>
      </c>
      <c r="M27" s="104">
        <v>1.5</v>
      </c>
      <c r="N27" s="340"/>
      <c r="O27" s="129"/>
      <c r="P27" s="129"/>
      <c r="Q27" s="129"/>
      <c r="R27" s="105"/>
      <c r="S27" s="129"/>
      <c r="T27" s="129"/>
      <c r="U27" s="105"/>
      <c r="V27" s="129"/>
      <c r="W27" s="22"/>
      <c r="X27" s="22"/>
      <c r="Y27" s="22"/>
      <c r="Z27" s="22"/>
    </row>
    <row r="28" spans="1:33" s="23" customFormat="1" ht="38.25" customHeight="1">
      <c r="A28" s="149">
        <v>36</v>
      </c>
      <c r="B28" s="344" t="s">
        <v>104</v>
      </c>
      <c r="C28" s="345"/>
      <c r="D28" s="192" t="s">
        <v>146</v>
      </c>
      <c r="E28" s="102">
        <f t="shared" si="0"/>
        <v>60</v>
      </c>
      <c r="F28" s="103">
        <f t="shared" si="1"/>
        <v>4</v>
      </c>
      <c r="G28" s="129">
        <v>20</v>
      </c>
      <c r="H28" s="129" t="s">
        <v>35</v>
      </c>
      <c r="I28" s="129"/>
      <c r="J28" s="129">
        <v>20</v>
      </c>
      <c r="K28" s="129">
        <v>25</v>
      </c>
      <c r="L28" s="129" t="s">
        <v>35</v>
      </c>
      <c r="M28" s="104">
        <v>3</v>
      </c>
      <c r="N28" s="112"/>
      <c r="O28" s="109" t="s">
        <v>36</v>
      </c>
      <c r="P28" s="129"/>
      <c r="Q28" s="129"/>
      <c r="R28" s="105"/>
      <c r="S28" s="129">
        <v>20</v>
      </c>
      <c r="T28" s="129">
        <v>5</v>
      </c>
      <c r="U28" s="105">
        <v>1</v>
      </c>
      <c r="V28" s="210" t="s">
        <v>36</v>
      </c>
      <c r="W28" s="22"/>
      <c r="X28" s="22"/>
      <c r="Y28" s="22"/>
      <c r="Z28" s="22"/>
    </row>
    <row r="29" spans="1:33" s="23" customFormat="1" ht="49.5" customHeight="1">
      <c r="A29" s="137">
        <v>37</v>
      </c>
      <c r="B29" s="344" t="s">
        <v>105</v>
      </c>
      <c r="C29" s="345"/>
      <c r="D29" s="200" t="s">
        <v>146</v>
      </c>
      <c r="E29" s="102">
        <f t="shared" si="0"/>
        <v>20</v>
      </c>
      <c r="F29" s="103">
        <f t="shared" si="1"/>
        <v>1</v>
      </c>
      <c r="G29" s="129">
        <v>10</v>
      </c>
      <c r="H29" s="129" t="s">
        <v>35</v>
      </c>
      <c r="I29" s="129"/>
      <c r="J29" s="129">
        <v>10</v>
      </c>
      <c r="K29" s="129">
        <v>25</v>
      </c>
      <c r="L29" s="129" t="s">
        <v>35</v>
      </c>
      <c r="M29" s="104">
        <v>1</v>
      </c>
      <c r="N29" s="112"/>
      <c r="O29" s="109" t="s">
        <v>36</v>
      </c>
      <c r="P29" s="129"/>
      <c r="Q29" s="129"/>
      <c r="R29" s="105"/>
      <c r="S29" s="129"/>
      <c r="T29" s="129"/>
      <c r="U29" s="105"/>
      <c r="V29" s="129"/>
      <c r="W29" s="22"/>
      <c r="X29" s="22"/>
      <c r="Y29" s="22"/>
      <c r="Z29" s="22"/>
    </row>
    <row r="30" spans="1:33" s="23" customFormat="1" ht="24.75" customHeight="1">
      <c r="A30" s="137">
        <v>38</v>
      </c>
      <c r="B30" s="358" t="s">
        <v>106</v>
      </c>
      <c r="C30" s="359"/>
      <c r="D30" s="192" t="s">
        <v>145</v>
      </c>
      <c r="E30" s="102">
        <f t="shared" si="0"/>
        <v>60</v>
      </c>
      <c r="F30" s="103">
        <f t="shared" si="1"/>
        <v>4</v>
      </c>
      <c r="G30" s="129">
        <v>20</v>
      </c>
      <c r="H30" s="129" t="s">
        <v>35</v>
      </c>
      <c r="I30" s="129"/>
      <c r="J30" s="129">
        <v>20</v>
      </c>
      <c r="K30" s="129">
        <v>25</v>
      </c>
      <c r="L30" s="129" t="s">
        <v>35</v>
      </c>
      <c r="M30" s="104">
        <v>3</v>
      </c>
      <c r="N30" s="112"/>
      <c r="O30" s="109" t="s">
        <v>36</v>
      </c>
      <c r="P30" s="129"/>
      <c r="Q30" s="129"/>
      <c r="R30" s="105"/>
      <c r="S30" s="129">
        <v>20</v>
      </c>
      <c r="T30" s="129">
        <v>5</v>
      </c>
      <c r="U30" s="105">
        <v>1</v>
      </c>
      <c r="V30" s="210" t="s">
        <v>36</v>
      </c>
      <c r="W30" s="22"/>
      <c r="X30" s="22"/>
      <c r="Y30" s="22"/>
      <c r="Z30" s="22"/>
    </row>
    <row r="31" spans="1:33" s="26" customFormat="1" ht="31.5" customHeight="1">
      <c r="A31" s="110">
        <v>39</v>
      </c>
      <c r="B31" s="353" t="s">
        <v>107</v>
      </c>
      <c r="C31" s="353"/>
      <c r="D31" s="199" t="s">
        <v>156</v>
      </c>
      <c r="E31" s="102">
        <f t="shared" si="0"/>
        <v>20</v>
      </c>
      <c r="F31" s="103">
        <f t="shared" si="1"/>
        <v>1</v>
      </c>
      <c r="G31" s="129">
        <v>10</v>
      </c>
      <c r="H31" s="129" t="s">
        <v>35</v>
      </c>
      <c r="I31" s="129"/>
      <c r="J31" s="129">
        <v>10</v>
      </c>
      <c r="K31" s="129">
        <v>25</v>
      </c>
      <c r="L31" s="129" t="s">
        <v>35</v>
      </c>
      <c r="M31" s="104">
        <v>1</v>
      </c>
      <c r="N31" s="112"/>
      <c r="O31" s="109" t="s">
        <v>36</v>
      </c>
      <c r="P31" s="129"/>
      <c r="Q31" s="129"/>
      <c r="R31" s="105"/>
      <c r="S31" s="129"/>
      <c r="T31" s="129"/>
      <c r="U31" s="105"/>
      <c r="V31" s="129"/>
      <c r="W31" s="24"/>
      <c r="X31" s="24"/>
      <c r="Y31" s="24"/>
      <c r="Z31" s="24"/>
      <c r="AA31" s="25"/>
      <c r="AB31" s="25"/>
      <c r="AC31" s="25"/>
      <c r="AD31" s="25"/>
      <c r="AE31" s="25"/>
      <c r="AF31" s="25"/>
      <c r="AG31" s="25"/>
    </row>
    <row r="32" spans="1:33" s="26" customFormat="1" ht="9.75" customHeight="1">
      <c r="A32" s="350" t="s">
        <v>41</v>
      </c>
      <c r="B32" s="351"/>
      <c r="C32" s="351"/>
      <c r="D32" s="352"/>
      <c r="E32" s="81">
        <f>SUM(E18:E31)</f>
        <v>330</v>
      </c>
      <c r="F32" s="81">
        <f>SUM(F18:F31)</f>
        <v>22</v>
      </c>
      <c r="G32" s="81">
        <f>SUM(G18:G31)</f>
        <v>132</v>
      </c>
      <c r="H32" s="81">
        <f>SUM(H18:H31)</f>
        <v>15</v>
      </c>
      <c r="I32" s="81"/>
      <c r="J32" s="81">
        <f>SUM(J18:J31)</f>
        <v>103</v>
      </c>
      <c r="K32" s="81"/>
      <c r="L32" s="82" t="s">
        <v>77</v>
      </c>
      <c r="M32" s="81">
        <f>SUM(M18:M31)</f>
        <v>18</v>
      </c>
      <c r="N32" s="81"/>
      <c r="O32" s="81"/>
      <c r="P32" s="81">
        <f>SUM(P18:P31)</f>
        <v>0</v>
      </c>
      <c r="Q32" s="81"/>
      <c r="R32" s="81">
        <f>SUM(R18:R31)</f>
        <v>0</v>
      </c>
      <c r="S32" s="81">
        <f>SUM(S18:S31)</f>
        <v>80</v>
      </c>
      <c r="T32" s="81"/>
      <c r="U32" s="81">
        <f>SUM(U18:U31)</f>
        <v>4</v>
      </c>
      <c r="V32" s="83"/>
      <c r="W32" s="24"/>
      <c r="X32" s="24"/>
      <c r="Y32" s="24"/>
      <c r="Z32" s="24"/>
      <c r="AA32" s="25"/>
      <c r="AB32" s="25"/>
      <c r="AC32" s="25"/>
      <c r="AD32" s="25"/>
      <c r="AE32" s="25"/>
      <c r="AF32" s="25"/>
      <c r="AG32" s="25"/>
    </row>
    <row r="33" spans="1:33" s="26" customFormat="1" ht="11.25" customHeight="1">
      <c r="A33" s="265" t="s">
        <v>44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4"/>
      <c r="X33" s="24"/>
      <c r="Y33" s="24"/>
      <c r="Z33" s="24"/>
      <c r="AA33" s="25"/>
      <c r="AB33" s="25"/>
      <c r="AC33" s="25"/>
      <c r="AD33" s="25"/>
      <c r="AE33" s="25"/>
      <c r="AF33" s="25"/>
      <c r="AG33" s="25"/>
    </row>
    <row r="34" spans="1:33" s="26" customFormat="1" ht="26.25" customHeight="1">
      <c r="A34" s="129">
        <v>40</v>
      </c>
      <c r="B34" s="379" t="s">
        <v>72</v>
      </c>
      <c r="C34" s="380"/>
      <c r="D34" s="190" t="s">
        <v>73</v>
      </c>
      <c r="E34" s="102">
        <f>SUM(G34,H34,J34,L34,P34,S34)</f>
        <v>10</v>
      </c>
      <c r="F34" s="103">
        <f>SUM(M34,R34,U34)</f>
        <v>1</v>
      </c>
      <c r="G34" s="129" t="s">
        <v>35</v>
      </c>
      <c r="H34" s="129" t="s">
        <v>35</v>
      </c>
      <c r="I34" s="129"/>
      <c r="J34" s="129">
        <v>10</v>
      </c>
      <c r="K34" s="129"/>
      <c r="L34" s="129" t="s">
        <v>35</v>
      </c>
      <c r="M34" s="104">
        <v>1</v>
      </c>
      <c r="N34" s="129"/>
      <c r="O34" s="109" t="s">
        <v>74</v>
      </c>
      <c r="P34" s="129" t="s">
        <v>35</v>
      </c>
      <c r="Q34" s="129"/>
      <c r="R34" s="105" t="s">
        <v>35</v>
      </c>
      <c r="S34" s="129" t="s">
        <v>35</v>
      </c>
      <c r="T34" s="129"/>
      <c r="U34" s="105" t="s">
        <v>35</v>
      </c>
      <c r="V34" s="129"/>
      <c r="W34" s="24"/>
      <c r="X34" s="24"/>
      <c r="Y34" s="24"/>
      <c r="Z34" s="24"/>
      <c r="AA34" s="25"/>
      <c r="AB34" s="25"/>
      <c r="AC34" s="25"/>
      <c r="AD34" s="25"/>
      <c r="AE34" s="25"/>
      <c r="AF34" s="25"/>
      <c r="AG34" s="25"/>
    </row>
    <row r="35" spans="1:33" s="26" customFormat="1" ht="13.5" customHeight="1">
      <c r="A35" s="350" t="s">
        <v>41</v>
      </c>
      <c r="B35" s="351"/>
      <c r="C35" s="351"/>
      <c r="D35" s="352"/>
      <c r="E35" s="81">
        <f>+SUM(E34:E34)</f>
        <v>10</v>
      </c>
      <c r="F35" s="81">
        <f>SUM(F34:F34)</f>
        <v>1</v>
      </c>
      <c r="G35" s="81">
        <f>SUM(G34:G34)</f>
        <v>0</v>
      </c>
      <c r="H35" s="81">
        <f>SUM(H34:H34)</f>
        <v>0</v>
      </c>
      <c r="I35" s="81"/>
      <c r="J35" s="81">
        <f>SUM(J34:J34)</f>
        <v>10</v>
      </c>
      <c r="K35" s="81"/>
      <c r="L35" s="82" t="s">
        <v>77</v>
      </c>
      <c r="M35" s="81">
        <f>SUM(M34:M34)</f>
        <v>1</v>
      </c>
      <c r="N35" s="81"/>
      <c r="O35" s="81"/>
      <c r="P35" s="81">
        <f>SUM(P34:P34)</f>
        <v>0</v>
      </c>
      <c r="Q35" s="81"/>
      <c r="R35" s="81">
        <f>SUM(R34:R34)</f>
        <v>0</v>
      </c>
      <c r="S35" s="81">
        <f>SUM(S34:S34)</f>
        <v>0</v>
      </c>
      <c r="T35" s="81"/>
      <c r="U35" s="81">
        <f>SUM(U34:U34)</f>
        <v>0</v>
      </c>
      <c r="V35" s="81"/>
      <c r="W35" s="24"/>
      <c r="X35" s="24"/>
      <c r="Y35" s="24"/>
      <c r="Z35" s="24"/>
      <c r="AA35" s="25"/>
      <c r="AB35" s="25"/>
      <c r="AC35" s="25"/>
      <c r="AD35" s="25"/>
      <c r="AE35" s="25"/>
      <c r="AF35" s="25"/>
      <c r="AG35" s="25"/>
    </row>
    <row r="36" spans="1:33" customFormat="1" ht="12.75" customHeight="1">
      <c r="A36" s="225" t="s">
        <v>47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7"/>
    </row>
    <row r="37" spans="1:33" customFormat="1" ht="33" customHeight="1">
      <c r="A37" s="207">
        <v>41</v>
      </c>
      <c r="B37" s="318" t="s">
        <v>114</v>
      </c>
      <c r="C37" s="319"/>
      <c r="D37" s="99" t="s">
        <v>139</v>
      </c>
      <c r="E37" s="208">
        <f>SUM(G37,H37,J37,L37,P37,S37)</f>
        <v>10</v>
      </c>
      <c r="F37" s="44">
        <f>SUM(M37,R37,U37)</f>
        <v>1</v>
      </c>
      <c r="G37" s="206">
        <v>5</v>
      </c>
      <c r="H37" s="206" t="s">
        <v>35</v>
      </c>
      <c r="I37" s="206"/>
      <c r="J37" s="206">
        <v>5</v>
      </c>
      <c r="K37" s="206">
        <v>25</v>
      </c>
      <c r="L37" s="206" t="s">
        <v>35</v>
      </c>
      <c r="M37" s="45">
        <v>1</v>
      </c>
      <c r="N37" s="206"/>
      <c r="O37" s="96" t="s">
        <v>36</v>
      </c>
      <c r="P37" s="206" t="s">
        <v>35</v>
      </c>
      <c r="Q37" s="206"/>
      <c r="R37" s="52" t="s">
        <v>35</v>
      </c>
      <c r="S37" s="206" t="s">
        <v>35</v>
      </c>
      <c r="T37" s="206"/>
      <c r="U37" s="52" t="s">
        <v>35</v>
      </c>
      <c r="V37" s="206"/>
    </row>
    <row r="38" spans="1:33" customFormat="1" ht="15" customHeight="1">
      <c r="A38" s="320" t="s">
        <v>41</v>
      </c>
      <c r="B38" s="320"/>
      <c r="C38" s="320"/>
      <c r="D38" s="320"/>
      <c r="E38" s="106">
        <f>SUM(E37:E37)</f>
        <v>10</v>
      </c>
      <c r="F38" s="65">
        <f>SUM(F37:F37)</f>
        <v>1</v>
      </c>
      <c r="G38" s="65">
        <f>SUM(G37:G37)</f>
        <v>5</v>
      </c>
      <c r="H38" s="65">
        <f>SUM(H37:H37)</f>
        <v>0</v>
      </c>
      <c r="I38" s="65"/>
      <c r="J38" s="65">
        <f>SUM(J37:J37)</f>
        <v>5</v>
      </c>
      <c r="K38" s="65"/>
      <c r="L38" s="65"/>
      <c r="M38" s="65">
        <f>SUM(M37:M37)</f>
        <v>1</v>
      </c>
      <c r="N38" s="65"/>
      <c r="O38" s="65"/>
      <c r="P38" s="65">
        <f>SUM(P37:P37)</f>
        <v>0</v>
      </c>
      <c r="Q38" s="65"/>
      <c r="R38" s="66">
        <f>SUM(R37:R37)</f>
        <v>0</v>
      </c>
      <c r="S38" s="66">
        <f>SUM(S37:S37)</f>
        <v>0</v>
      </c>
      <c r="T38" s="66"/>
      <c r="U38" s="66">
        <f>SUM(U37:U37)</f>
        <v>0</v>
      </c>
      <c r="V38" s="66"/>
    </row>
    <row r="39" spans="1:33" s="7" customFormat="1" ht="9" customHeight="1">
      <c r="A39" s="360" t="s">
        <v>108</v>
      </c>
      <c r="B39" s="361"/>
      <c r="C39" s="361"/>
      <c r="D39" s="362"/>
      <c r="E39" s="88">
        <f>SUM(E16,E32,E35,E38)</f>
        <v>405</v>
      </c>
      <c r="F39" s="88">
        <f t="shared" ref="F39:U39" si="2">SUM(F16,F32,F35,F38)</f>
        <v>28</v>
      </c>
      <c r="G39" s="88">
        <f t="shared" si="2"/>
        <v>147</v>
      </c>
      <c r="H39" s="88">
        <f t="shared" si="2"/>
        <v>45</v>
      </c>
      <c r="I39" s="88"/>
      <c r="J39" s="88">
        <f t="shared" si="2"/>
        <v>133</v>
      </c>
      <c r="K39" s="88"/>
      <c r="L39" s="88">
        <f t="shared" si="2"/>
        <v>0</v>
      </c>
      <c r="M39" s="88">
        <f t="shared" si="2"/>
        <v>24</v>
      </c>
      <c r="N39" s="88"/>
      <c r="O39" s="88"/>
      <c r="P39" s="88">
        <f t="shared" si="2"/>
        <v>0</v>
      </c>
      <c r="Q39" s="88"/>
      <c r="R39" s="88">
        <f t="shared" si="2"/>
        <v>0</v>
      </c>
      <c r="S39" s="88">
        <f t="shared" si="2"/>
        <v>80</v>
      </c>
      <c r="T39" s="88"/>
      <c r="U39" s="88">
        <f t="shared" si="2"/>
        <v>4</v>
      </c>
      <c r="V39" s="88"/>
      <c r="W39" s="5"/>
      <c r="X39" s="5"/>
      <c r="Y39" s="5"/>
      <c r="Z39" s="5"/>
      <c r="AA39" s="6"/>
      <c r="AB39" s="6"/>
      <c r="AC39" s="6"/>
      <c r="AD39" s="6"/>
      <c r="AE39" s="6"/>
      <c r="AF39" s="6"/>
      <c r="AG39" s="6"/>
    </row>
    <row r="40" spans="1:33" s="7" customFormat="1" ht="12" customHeight="1">
      <c r="A40" s="363" t="s">
        <v>109</v>
      </c>
      <c r="B40" s="364"/>
      <c r="C40" s="364"/>
      <c r="D40" s="364"/>
      <c r="E40" s="364"/>
      <c r="F40" s="364"/>
      <c r="G40" s="364"/>
      <c r="H40" s="364"/>
      <c r="I40" s="364"/>
      <c r="J40" s="364"/>
      <c r="K40" s="175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7"/>
      <c r="W40" s="5"/>
      <c r="X40" s="5"/>
      <c r="Y40" s="5"/>
      <c r="Z40" s="5"/>
      <c r="AA40" s="6"/>
      <c r="AB40" s="6"/>
      <c r="AC40" s="6"/>
      <c r="AD40" s="6"/>
      <c r="AE40" s="6"/>
      <c r="AF40" s="6"/>
      <c r="AG40" s="6"/>
    </row>
    <row r="41" spans="1:33" s="7" customFormat="1" ht="9" customHeight="1">
      <c r="A41" s="349"/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178"/>
      <c r="W41" s="5"/>
      <c r="X41" s="5"/>
      <c r="Y41" s="5"/>
      <c r="Z41" s="5"/>
      <c r="AA41" s="6"/>
      <c r="AB41" s="6"/>
      <c r="AC41" s="6"/>
      <c r="AD41" s="6"/>
      <c r="AE41" s="6"/>
      <c r="AF41" s="6"/>
      <c r="AG41" s="6"/>
    </row>
    <row r="42" spans="1:33" s="7" customFormat="1" ht="9" customHeight="1">
      <c r="W42" s="5"/>
      <c r="X42" s="5"/>
      <c r="Y42" s="5"/>
      <c r="Z42" s="5"/>
      <c r="AA42" s="6"/>
      <c r="AB42" s="6"/>
      <c r="AC42" s="6"/>
      <c r="AD42" s="6"/>
      <c r="AE42" s="6"/>
      <c r="AF42" s="6"/>
      <c r="AG42" s="6"/>
    </row>
    <row r="43" spans="1:33" s="7" customFormat="1" ht="9" customHeight="1">
      <c r="W43" s="5"/>
      <c r="X43" s="5"/>
      <c r="Y43" s="5"/>
      <c r="Z43" s="5"/>
      <c r="AA43" s="6"/>
      <c r="AB43" s="6"/>
      <c r="AC43" s="6"/>
      <c r="AD43" s="6"/>
      <c r="AE43" s="6"/>
      <c r="AF43" s="6"/>
      <c r="AG43" s="6"/>
    </row>
    <row r="44" spans="1:33" s="7" customFormat="1" ht="9" customHeight="1">
      <c r="W44" s="5"/>
      <c r="X44" s="5"/>
      <c r="Y44" s="5"/>
      <c r="Z44" s="5"/>
      <c r="AA44" s="6"/>
      <c r="AB44" s="6"/>
      <c r="AC44" s="6"/>
      <c r="AD44" s="6"/>
      <c r="AE44" s="6"/>
      <c r="AF44" s="6"/>
      <c r="AG44" s="6"/>
    </row>
    <row r="45" spans="1:33" s="7" customFormat="1" ht="9" customHeight="1">
      <c r="W45" s="5"/>
      <c r="X45" s="5"/>
      <c r="Y45" s="5"/>
      <c r="Z45" s="5"/>
      <c r="AA45" s="6"/>
      <c r="AB45" s="6"/>
      <c r="AC45" s="6"/>
      <c r="AD45" s="6"/>
      <c r="AE45" s="6"/>
      <c r="AF45" s="6"/>
      <c r="AG45" s="6"/>
    </row>
    <row r="46" spans="1:33" s="7" customFormat="1" ht="9" customHeight="1">
      <c r="W46" s="5"/>
      <c r="X46" s="5"/>
      <c r="Y46" s="5"/>
      <c r="Z46" s="5"/>
      <c r="AA46" s="6"/>
      <c r="AB46" s="6"/>
      <c r="AC46" s="6"/>
      <c r="AD46" s="6"/>
      <c r="AE46" s="6"/>
      <c r="AF46" s="6"/>
      <c r="AG46" s="6"/>
    </row>
    <row r="47" spans="1:33" s="7" customFormat="1" ht="9" customHeight="1">
      <c r="W47" s="5"/>
      <c r="X47" s="5"/>
      <c r="Y47" s="5"/>
      <c r="Z47" s="5"/>
      <c r="AA47" s="6"/>
      <c r="AB47" s="6"/>
      <c r="AC47" s="6"/>
      <c r="AD47" s="6"/>
      <c r="AE47" s="6"/>
      <c r="AF47" s="6"/>
      <c r="AG47" s="6"/>
    </row>
    <row r="48" spans="1:33" s="7" customFormat="1" ht="9" customHeight="1">
      <c r="W48" s="5"/>
      <c r="X48" s="5"/>
      <c r="Y48" s="5"/>
      <c r="Z48" s="5"/>
      <c r="AA48" s="6"/>
      <c r="AB48" s="6"/>
      <c r="AC48" s="6"/>
      <c r="AD48" s="6"/>
      <c r="AE48" s="6"/>
      <c r="AF48" s="6"/>
      <c r="AG48" s="6"/>
    </row>
    <row r="49" spans="23:33" s="7" customFormat="1" ht="41.25" customHeight="1">
      <c r="W49" s="5"/>
      <c r="X49" s="5"/>
      <c r="Y49" s="5"/>
      <c r="Z49" s="5"/>
      <c r="AA49" s="6"/>
      <c r="AB49" s="6"/>
      <c r="AC49" s="6"/>
      <c r="AD49" s="6"/>
      <c r="AE49" s="6"/>
      <c r="AF49" s="6"/>
      <c r="AG49" s="6"/>
    </row>
    <row r="50" spans="23:33" s="7" customFormat="1" ht="9" customHeight="1">
      <c r="W50" s="5"/>
      <c r="X50" s="5"/>
      <c r="Y50" s="5"/>
      <c r="Z50" s="5"/>
      <c r="AA50" s="6"/>
      <c r="AB50" s="6"/>
      <c r="AC50" s="6"/>
      <c r="AD50" s="6"/>
      <c r="AE50" s="6"/>
      <c r="AF50" s="6"/>
      <c r="AG50" s="6"/>
    </row>
    <row r="51" spans="23:33" s="7" customFormat="1" ht="9" customHeight="1">
      <c r="W51" s="5"/>
      <c r="X51" s="5"/>
      <c r="Y51" s="5"/>
      <c r="Z51" s="5"/>
      <c r="AA51" s="6"/>
      <c r="AB51" s="6"/>
      <c r="AC51" s="6"/>
      <c r="AD51" s="6"/>
      <c r="AE51" s="6"/>
      <c r="AF51" s="6"/>
      <c r="AG51" s="6"/>
    </row>
    <row r="52" spans="23:33" s="7" customFormat="1" ht="60" customHeight="1">
      <c r="W52" s="5"/>
      <c r="X52" s="5"/>
      <c r="Y52" s="5"/>
      <c r="Z52" s="5"/>
      <c r="AA52" s="6"/>
      <c r="AB52" s="6"/>
      <c r="AC52" s="6"/>
      <c r="AD52" s="6"/>
      <c r="AE52" s="6"/>
      <c r="AF52" s="6"/>
      <c r="AG52" s="6"/>
    </row>
    <row r="53" spans="23:33" s="7" customFormat="1" ht="40.5" customHeight="1">
      <c r="W53" s="5"/>
      <c r="X53" s="5"/>
      <c r="Y53" s="5"/>
      <c r="Z53" s="5"/>
      <c r="AA53" s="6"/>
      <c r="AB53" s="6"/>
      <c r="AC53" s="6"/>
      <c r="AD53" s="6"/>
      <c r="AE53" s="6"/>
      <c r="AF53" s="6"/>
      <c r="AG53" s="6"/>
    </row>
    <row r="54" spans="23:33" s="7" customFormat="1" ht="57.6" customHeight="1">
      <c r="W54" s="5"/>
      <c r="X54" s="5"/>
      <c r="Y54" s="5"/>
      <c r="Z54" s="5"/>
      <c r="AA54" s="6"/>
      <c r="AB54" s="6"/>
      <c r="AC54" s="6"/>
      <c r="AD54" s="6"/>
      <c r="AE54" s="6"/>
      <c r="AF54" s="6"/>
      <c r="AG54" s="6"/>
    </row>
    <row r="55" spans="23:33" s="7" customFormat="1" ht="51.75" customHeight="1">
      <c r="W55" s="5"/>
      <c r="X55" s="5"/>
      <c r="Y55" s="5"/>
      <c r="Z55" s="5"/>
      <c r="AA55" s="6"/>
      <c r="AB55" s="6"/>
      <c r="AC55" s="6"/>
      <c r="AD55" s="6"/>
      <c r="AE55" s="6"/>
      <c r="AF55" s="6"/>
      <c r="AG55" s="6"/>
    </row>
    <row r="56" spans="23:33" s="7" customFormat="1" ht="72.75" customHeight="1">
      <c r="W56" s="5"/>
      <c r="X56" s="5"/>
      <c r="Y56" s="5"/>
      <c r="Z56" s="5"/>
      <c r="AA56" s="6"/>
      <c r="AB56" s="6"/>
      <c r="AC56" s="6"/>
      <c r="AD56" s="6"/>
      <c r="AE56" s="6"/>
      <c r="AF56" s="6"/>
      <c r="AG56" s="6"/>
    </row>
    <row r="57" spans="23:33" s="7" customFormat="1" ht="8.25">
      <c r="W57" s="5"/>
      <c r="X57" s="5"/>
      <c r="Y57" s="5"/>
      <c r="Z57" s="5"/>
      <c r="AA57" s="6"/>
      <c r="AB57" s="6"/>
      <c r="AC57" s="6"/>
      <c r="AD57" s="6"/>
      <c r="AE57" s="6"/>
      <c r="AF57" s="6"/>
      <c r="AG57" s="6"/>
    </row>
    <row r="58" spans="23:33" s="7" customFormat="1" ht="8.25">
      <c r="W58" s="5"/>
      <c r="X58" s="5"/>
      <c r="Y58" s="5"/>
      <c r="Z58" s="5"/>
      <c r="AA58" s="6"/>
      <c r="AB58" s="6"/>
      <c r="AC58" s="6"/>
      <c r="AD58" s="6"/>
      <c r="AE58" s="6"/>
      <c r="AF58" s="6"/>
      <c r="AG58" s="6"/>
    </row>
    <row r="59" spans="23:33" s="7" customFormat="1" ht="8.25">
      <c r="W59" s="5"/>
      <c r="X59" s="5"/>
      <c r="Y59" s="5"/>
      <c r="Z59" s="5"/>
      <c r="AA59" s="6"/>
      <c r="AB59" s="6"/>
      <c r="AC59" s="6"/>
      <c r="AD59" s="6"/>
      <c r="AE59" s="6"/>
      <c r="AF59" s="6"/>
      <c r="AG59" s="6"/>
    </row>
    <row r="60" spans="23:33" s="7" customFormat="1" ht="8.25">
      <c r="W60" s="5"/>
      <c r="X60" s="5"/>
      <c r="Y60" s="5"/>
      <c r="Z60" s="5"/>
      <c r="AA60" s="6"/>
      <c r="AB60" s="6"/>
      <c r="AC60" s="6"/>
      <c r="AD60" s="6"/>
      <c r="AE60" s="6"/>
      <c r="AF60" s="6"/>
      <c r="AG60" s="6"/>
    </row>
    <row r="61" spans="23:33" s="7" customFormat="1" ht="8.25">
      <c r="W61" s="5"/>
      <c r="X61" s="5"/>
      <c r="Y61" s="5"/>
      <c r="Z61" s="5"/>
      <c r="AA61" s="6"/>
      <c r="AB61" s="6"/>
      <c r="AC61" s="6"/>
      <c r="AD61" s="6"/>
      <c r="AE61" s="6"/>
      <c r="AF61" s="6"/>
      <c r="AG61" s="6"/>
    </row>
    <row r="62" spans="23:33" s="7" customFormat="1" ht="8.25">
      <c r="W62" s="5"/>
      <c r="X62" s="5"/>
      <c r="Y62" s="5"/>
      <c r="Z62" s="5"/>
      <c r="AA62" s="6"/>
      <c r="AB62" s="6"/>
      <c r="AC62" s="6"/>
      <c r="AD62" s="6"/>
      <c r="AE62" s="6"/>
      <c r="AF62" s="6"/>
      <c r="AG62" s="6"/>
    </row>
    <row r="63" spans="23:33" s="7" customFormat="1" ht="8.25">
      <c r="W63" s="5"/>
      <c r="X63" s="5"/>
      <c r="Y63" s="5"/>
      <c r="Z63" s="5"/>
      <c r="AA63" s="6"/>
      <c r="AB63" s="6"/>
      <c r="AC63" s="6"/>
      <c r="AD63" s="6"/>
      <c r="AE63" s="6"/>
      <c r="AF63" s="6"/>
      <c r="AG63" s="6"/>
    </row>
    <row r="64" spans="23:33" s="7" customFormat="1" ht="8.25">
      <c r="W64" s="5"/>
      <c r="X64" s="5"/>
      <c r="Y64" s="5"/>
      <c r="Z64" s="5"/>
      <c r="AA64" s="6"/>
      <c r="AB64" s="6"/>
      <c r="AC64" s="6"/>
      <c r="AD64" s="6"/>
      <c r="AE64" s="6"/>
      <c r="AF64" s="6"/>
      <c r="AG64" s="6"/>
    </row>
    <row r="65" spans="23:33" s="7" customFormat="1" ht="8.25">
      <c r="W65" s="5"/>
      <c r="X65" s="5"/>
      <c r="Y65" s="5"/>
      <c r="Z65" s="5"/>
      <c r="AA65" s="6"/>
      <c r="AB65" s="6"/>
      <c r="AC65" s="6"/>
      <c r="AD65" s="6"/>
      <c r="AE65" s="6"/>
      <c r="AF65" s="6"/>
      <c r="AG65" s="6"/>
    </row>
    <row r="66" spans="23:33" s="7" customFormat="1" ht="8.25">
      <c r="W66" s="5"/>
      <c r="X66" s="5"/>
      <c r="Y66" s="5"/>
      <c r="Z66" s="5"/>
      <c r="AA66" s="6"/>
      <c r="AB66" s="6"/>
      <c r="AC66" s="6"/>
      <c r="AD66" s="6"/>
      <c r="AE66" s="6"/>
      <c r="AF66" s="6"/>
      <c r="AG66" s="6"/>
    </row>
    <row r="67" spans="23:33" s="7" customFormat="1" ht="8.25">
      <c r="W67" s="5"/>
      <c r="X67" s="5"/>
      <c r="Y67" s="5"/>
      <c r="Z67" s="5"/>
      <c r="AA67" s="6"/>
      <c r="AB67" s="6"/>
      <c r="AC67" s="6"/>
      <c r="AD67" s="6"/>
      <c r="AE67" s="6"/>
      <c r="AF67" s="6"/>
      <c r="AG67" s="6"/>
    </row>
    <row r="68" spans="23:33" s="7" customFormat="1" ht="8.25">
      <c r="W68" s="5"/>
      <c r="X68" s="5"/>
      <c r="Y68" s="5"/>
      <c r="Z68" s="5"/>
      <c r="AA68" s="6"/>
      <c r="AB68" s="6"/>
      <c r="AC68" s="6"/>
      <c r="AD68" s="6"/>
      <c r="AE68" s="6"/>
      <c r="AF68" s="6"/>
      <c r="AG68" s="6"/>
    </row>
    <row r="69" spans="23:33" s="7" customFormat="1" ht="8.25">
      <c r="W69" s="5"/>
      <c r="X69" s="5"/>
      <c r="Y69" s="5"/>
      <c r="Z69" s="5"/>
      <c r="AA69" s="6"/>
      <c r="AB69" s="6"/>
      <c r="AC69" s="6"/>
      <c r="AD69" s="6"/>
      <c r="AE69" s="6"/>
      <c r="AF69" s="6"/>
      <c r="AG69" s="6"/>
    </row>
    <row r="70" spans="23:33" s="7" customFormat="1" ht="8.25">
      <c r="W70" s="5"/>
      <c r="X70" s="5"/>
      <c r="Y70" s="5"/>
      <c r="Z70" s="5"/>
      <c r="AA70" s="6"/>
      <c r="AB70" s="6"/>
      <c r="AC70" s="6"/>
      <c r="AD70" s="6"/>
      <c r="AE70" s="6"/>
      <c r="AF70" s="6"/>
      <c r="AG70" s="6"/>
    </row>
    <row r="71" spans="23:33" s="7" customFormat="1" ht="8.25">
      <c r="W71" s="5"/>
      <c r="X71" s="5"/>
      <c r="Y71" s="5"/>
      <c r="Z71" s="5"/>
      <c r="AA71" s="6"/>
      <c r="AB71" s="6"/>
      <c r="AC71" s="6"/>
      <c r="AD71" s="6"/>
      <c r="AE71" s="6"/>
      <c r="AF71" s="6"/>
      <c r="AG71" s="6"/>
    </row>
    <row r="72" spans="23:33" s="7" customFormat="1" ht="8.25">
      <c r="W72" s="5"/>
      <c r="X72" s="5"/>
      <c r="Y72" s="5"/>
      <c r="Z72" s="5"/>
      <c r="AA72" s="6"/>
      <c r="AB72" s="6"/>
      <c r="AC72" s="6"/>
      <c r="AD72" s="6"/>
      <c r="AE72" s="6"/>
      <c r="AF72" s="6"/>
      <c r="AG72" s="6"/>
    </row>
    <row r="73" spans="23:33" s="7" customFormat="1" ht="8.25">
      <c r="W73" s="5"/>
      <c r="X73" s="5"/>
      <c r="Y73" s="5"/>
      <c r="Z73" s="5"/>
      <c r="AA73" s="6"/>
      <c r="AB73" s="6"/>
      <c r="AC73" s="6"/>
      <c r="AD73" s="6"/>
      <c r="AE73" s="6"/>
      <c r="AF73" s="6"/>
      <c r="AG73" s="6"/>
    </row>
    <row r="74" spans="23:33" s="7" customFormat="1" ht="8.25">
      <c r="W74" s="5"/>
      <c r="X74" s="5"/>
      <c r="Y74" s="5"/>
      <c r="Z74" s="5"/>
      <c r="AA74" s="6"/>
      <c r="AB74" s="6"/>
      <c r="AC74" s="6"/>
      <c r="AD74" s="6"/>
      <c r="AE74" s="6"/>
      <c r="AF74" s="6"/>
      <c r="AG74" s="6"/>
    </row>
    <row r="75" spans="23:33" s="7" customFormat="1" ht="8.25">
      <c r="W75" s="5"/>
      <c r="X75" s="5"/>
      <c r="Y75" s="5"/>
      <c r="Z75" s="5"/>
      <c r="AA75" s="6"/>
      <c r="AB75" s="6"/>
      <c r="AC75" s="6"/>
      <c r="AD75" s="6"/>
      <c r="AE75" s="6"/>
      <c r="AF75" s="6"/>
      <c r="AG75" s="6"/>
    </row>
    <row r="76" spans="23:33" s="7" customFormat="1" ht="8.25">
      <c r="W76" s="5"/>
      <c r="X76" s="5"/>
      <c r="Y76" s="5"/>
      <c r="Z76" s="5"/>
      <c r="AA76" s="6"/>
      <c r="AB76" s="6"/>
      <c r="AC76" s="6"/>
      <c r="AD76" s="6"/>
      <c r="AE76" s="6"/>
      <c r="AF76" s="6"/>
      <c r="AG76" s="6"/>
    </row>
    <row r="77" spans="23:33" s="7" customFormat="1" ht="8.25">
      <c r="W77" s="5"/>
      <c r="X77" s="5"/>
      <c r="Y77" s="5"/>
      <c r="Z77" s="5"/>
      <c r="AA77" s="6"/>
      <c r="AB77" s="6"/>
      <c r="AC77" s="6"/>
      <c r="AD77" s="6"/>
      <c r="AE77" s="6"/>
      <c r="AF77" s="6"/>
      <c r="AG77" s="6"/>
    </row>
    <row r="78" spans="23:33" s="7" customFormat="1" ht="8.25">
      <c r="W78" s="5"/>
      <c r="X78" s="5"/>
      <c r="Y78" s="5"/>
      <c r="Z78" s="5"/>
      <c r="AA78" s="6"/>
      <c r="AB78" s="6"/>
      <c r="AC78" s="6"/>
      <c r="AD78" s="6"/>
      <c r="AE78" s="6"/>
      <c r="AF78" s="6"/>
      <c r="AG78" s="6"/>
    </row>
    <row r="79" spans="23:33" s="7" customFormat="1" ht="8.25">
      <c r="W79" s="5"/>
      <c r="X79" s="5"/>
      <c r="Y79" s="5"/>
      <c r="Z79" s="5"/>
      <c r="AA79" s="6"/>
      <c r="AB79" s="6"/>
      <c r="AC79" s="6"/>
      <c r="AD79" s="6"/>
      <c r="AE79" s="6"/>
      <c r="AF79" s="6"/>
      <c r="AG79" s="6"/>
    </row>
    <row r="80" spans="23:33" s="7" customFormat="1" ht="8.25">
      <c r="W80" s="5"/>
      <c r="X80" s="5"/>
      <c r="Y80" s="5"/>
      <c r="Z80" s="5"/>
      <c r="AA80" s="6"/>
      <c r="AB80" s="6"/>
      <c r="AC80" s="6"/>
      <c r="AD80" s="6"/>
      <c r="AE80" s="6"/>
      <c r="AF80" s="6"/>
      <c r="AG80" s="6"/>
    </row>
    <row r="81" spans="23:33" s="7" customFormat="1" ht="8.25">
      <c r="W81" s="5"/>
      <c r="X81" s="5"/>
      <c r="Y81" s="5"/>
      <c r="Z81" s="5"/>
      <c r="AA81" s="6"/>
      <c r="AB81" s="6"/>
      <c r="AC81" s="6"/>
      <c r="AD81" s="6"/>
      <c r="AE81" s="6"/>
      <c r="AF81" s="6"/>
      <c r="AG81" s="6"/>
    </row>
    <row r="82" spans="23:33" s="7" customFormat="1" ht="8.25">
      <c r="W82" s="5"/>
      <c r="X82" s="5"/>
      <c r="Y82" s="5"/>
      <c r="Z82" s="5"/>
      <c r="AA82" s="6"/>
      <c r="AB82" s="6"/>
      <c r="AC82" s="6"/>
      <c r="AD82" s="6"/>
      <c r="AE82" s="6"/>
      <c r="AF82" s="6"/>
      <c r="AG82" s="6"/>
    </row>
    <row r="83" spans="23:33" s="7" customFormat="1" ht="8.25">
      <c r="W83" s="5"/>
      <c r="X83" s="5"/>
      <c r="Y83" s="5"/>
      <c r="Z83" s="5"/>
      <c r="AA83" s="6"/>
      <c r="AB83" s="6"/>
      <c r="AC83" s="6"/>
      <c r="AD83" s="6"/>
      <c r="AE83" s="6"/>
      <c r="AF83" s="6"/>
      <c r="AG83" s="6"/>
    </row>
    <row r="84" spans="23:33" s="7" customFormat="1" ht="8.25">
      <c r="W84" s="5"/>
      <c r="X84" s="5"/>
      <c r="Y84" s="5"/>
      <c r="Z84" s="5"/>
      <c r="AA84" s="6"/>
      <c r="AB84" s="6"/>
      <c r="AC84" s="6"/>
      <c r="AD84" s="6"/>
      <c r="AE84" s="6"/>
      <c r="AF84" s="6"/>
      <c r="AG84" s="6"/>
    </row>
    <row r="85" spans="23:33" s="7" customFormat="1" ht="8.25">
      <c r="W85" s="5"/>
      <c r="X85" s="5"/>
      <c r="Y85" s="5"/>
      <c r="Z85" s="5"/>
      <c r="AA85" s="6"/>
      <c r="AB85" s="6"/>
      <c r="AC85" s="6"/>
      <c r="AD85" s="6"/>
      <c r="AE85" s="6"/>
      <c r="AF85" s="6"/>
      <c r="AG85" s="6"/>
    </row>
    <row r="86" spans="23:33" s="7" customFormat="1" ht="8.25">
      <c r="W86" s="5"/>
      <c r="X86" s="5"/>
      <c r="Y86" s="5"/>
      <c r="Z86" s="5"/>
      <c r="AA86" s="6"/>
      <c r="AB86" s="6"/>
      <c r="AC86" s="6"/>
      <c r="AD86" s="6"/>
      <c r="AE86" s="6"/>
      <c r="AF86" s="6"/>
      <c r="AG86" s="6"/>
    </row>
    <row r="87" spans="23:33" s="7" customFormat="1" ht="8.25">
      <c r="W87" s="5"/>
      <c r="X87" s="5"/>
      <c r="Y87" s="5"/>
      <c r="Z87" s="5"/>
      <c r="AA87" s="6"/>
      <c r="AB87" s="6"/>
      <c r="AC87" s="6"/>
      <c r="AD87" s="6"/>
      <c r="AE87" s="6"/>
      <c r="AF87" s="6"/>
      <c r="AG87" s="6"/>
    </row>
    <row r="88" spans="23:33" s="7" customFormat="1" ht="8.25">
      <c r="W88" s="5"/>
      <c r="X88" s="5"/>
      <c r="Y88" s="5"/>
      <c r="Z88" s="5"/>
      <c r="AA88" s="6"/>
      <c r="AB88" s="6"/>
      <c r="AC88" s="6"/>
      <c r="AD88" s="6"/>
      <c r="AE88" s="6"/>
      <c r="AF88" s="6"/>
      <c r="AG88" s="6"/>
    </row>
    <row r="89" spans="23:33" s="7" customFormat="1" ht="8.25">
      <c r="W89" s="5"/>
      <c r="X89" s="5"/>
      <c r="Y89" s="5"/>
      <c r="Z89" s="5"/>
      <c r="AA89" s="6"/>
      <c r="AB89" s="6"/>
      <c r="AC89" s="6"/>
      <c r="AD89" s="6"/>
      <c r="AE89" s="6"/>
      <c r="AF89" s="6"/>
      <c r="AG89" s="6"/>
    </row>
    <row r="90" spans="23:33" s="7" customFormat="1" ht="8.25">
      <c r="W90" s="5"/>
      <c r="X90" s="5"/>
      <c r="Y90" s="5"/>
      <c r="Z90" s="5"/>
      <c r="AA90" s="6"/>
      <c r="AB90" s="6"/>
      <c r="AC90" s="6"/>
      <c r="AD90" s="6"/>
      <c r="AE90" s="6"/>
      <c r="AF90" s="6"/>
      <c r="AG90" s="6"/>
    </row>
    <row r="91" spans="23:33" s="7" customFormat="1" ht="8.25">
      <c r="W91" s="5"/>
      <c r="X91" s="5"/>
      <c r="Y91" s="5"/>
      <c r="Z91" s="5"/>
      <c r="AA91" s="6"/>
      <c r="AB91" s="6"/>
      <c r="AC91" s="6"/>
      <c r="AD91" s="6"/>
      <c r="AE91" s="6"/>
      <c r="AF91" s="6"/>
      <c r="AG91" s="6"/>
    </row>
    <row r="92" spans="23:33" s="7" customFormat="1" ht="8.25">
      <c r="W92" s="5"/>
      <c r="X92" s="5"/>
      <c r="Y92" s="5"/>
      <c r="Z92" s="5"/>
      <c r="AA92" s="6"/>
      <c r="AB92" s="6"/>
      <c r="AC92" s="6"/>
      <c r="AD92" s="6"/>
      <c r="AE92" s="6"/>
      <c r="AF92" s="6"/>
      <c r="AG92" s="6"/>
    </row>
    <row r="93" spans="23:33" s="7" customFormat="1" ht="8.25">
      <c r="W93" s="5"/>
      <c r="X93" s="5"/>
      <c r="Y93" s="5"/>
      <c r="Z93" s="5"/>
      <c r="AA93" s="6"/>
      <c r="AB93" s="6"/>
      <c r="AC93" s="6"/>
      <c r="AD93" s="6"/>
      <c r="AE93" s="6"/>
      <c r="AF93" s="6"/>
      <c r="AG93" s="6"/>
    </row>
    <row r="94" spans="23:33" s="7" customFormat="1" ht="8.25">
      <c r="W94" s="5"/>
      <c r="X94" s="5"/>
      <c r="Y94" s="5"/>
      <c r="Z94" s="5"/>
      <c r="AA94" s="6"/>
      <c r="AB94" s="6"/>
      <c r="AC94" s="6"/>
      <c r="AD94" s="6"/>
      <c r="AE94" s="6"/>
      <c r="AF94" s="6"/>
      <c r="AG94" s="6"/>
    </row>
    <row r="95" spans="23:33" s="7" customFormat="1" ht="8.25">
      <c r="W95" s="5"/>
      <c r="X95" s="5"/>
      <c r="Y95" s="5"/>
      <c r="Z95" s="5"/>
      <c r="AA95" s="6"/>
      <c r="AB95" s="6"/>
      <c r="AC95" s="6"/>
      <c r="AD95" s="6"/>
      <c r="AE95" s="6"/>
      <c r="AF95" s="6"/>
      <c r="AG95" s="6"/>
    </row>
    <row r="96" spans="23:33" s="7" customFormat="1" ht="8.25">
      <c r="W96" s="5"/>
      <c r="X96" s="5"/>
      <c r="Y96" s="5"/>
      <c r="Z96" s="5"/>
      <c r="AA96" s="6"/>
      <c r="AB96" s="6"/>
      <c r="AC96" s="6"/>
      <c r="AD96" s="6"/>
      <c r="AE96" s="6"/>
      <c r="AF96" s="6"/>
      <c r="AG96" s="6"/>
    </row>
    <row r="97" spans="1:33" s="7" customFormat="1" ht="8.25">
      <c r="W97" s="5"/>
      <c r="X97" s="5"/>
      <c r="Y97" s="5"/>
      <c r="Z97" s="5"/>
      <c r="AA97" s="6"/>
      <c r="AB97" s="6"/>
      <c r="AC97" s="6"/>
      <c r="AD97" s="6"/>
      <c r="AE97" s="6"/>
      <c r="AF97" s="6"/>
      <c r="AG97" s="6"/>
    </row>
    <row r="98" spans="1:33" s="7" customFormat="1" ht="8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6"/>
      <c r="AB98" s="6"/>
      <c r="AC98" s="6"/>
      <c r="AD98" s="6"/>
      <c r="AE98" s="6"/>
      <c r="AF98" s="6"/>
      <c r="AG98" s="6"/>
    </row>
    <row r="99" spans="1:33" s="7" customFormat="1" ht="8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6"/>
      <c r="AB99" s="6"/>
      <c r="AC99" s="6"/>
      <c r="AD99" s="6"/>
      <c r="AE99" s="6"/>
      <c r="AF99" s="6"/>
      <c r="AG99" s="6"/>
    </row>
    <row r="100" spans="1:33" s="7" customFormat="1" ht="8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6"/>
      <c r="AB100" s="6"/>
      <c r="AC100" s="6"/>
      <c r="AD100" s="6"/>
      <c r="AE100" s="6"/>
      <c r="AF100" s="6"/>
      <c r="AG100" s="6"/>
    </row>
    <row r="101" spans="1:33" s="7" customFormat="1" ht="8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6"/>
      <c r="AB101" s="6"/>
      <c r="AC101" s="6"/>
      <c r="AD101" s="6"/>
      <c r="AE101" s="6"/>
      <c r="AF101" s="6"/>
      <c r="AG101" s="6"/>
    </row>
    <row r="102" spans="1:33" s="7" customFormat="1" ht="8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33" s="7" customFormat="1" ht="8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33" s="7" customFormat="1" ht="8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33" s="7" customFormat="1" ht="8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33" s="7" customFormat="1" ht="8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33" s="7" customFormat="1" ht="8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33" s="7" customFormat="1" ht="8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33" s="7" customFormat="1" ht="8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33" s="7" customFormat="1" ht="8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33" s="7" customFormat="1" ht="8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33" s="7" customFormat="1" ht="8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s="7" customFormat="1" ht="8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s="7" customFormat="1" ht="8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s="7" customFormat="1" ht="8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s="7" customFormat="1" ht="8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s="7" customFormat="1" ht="8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s="7" customFormat="1" ht="8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s="7" customFormat="1" ht="8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s="7" customFormat="1" ht="8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s="7" customFormat="1" ht="8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s="7" customFormat="1" ht="8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s="7" customFormat="1" ht="8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s="7" customFormat="1" ht="8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s="7" customFormat="1" ht="8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s="7" customFormat="1" ht="8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s="7" customFormat="1" ht="8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s="7" customFormat="1" ht="8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s="7" customFormat="1" ht="8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s="7" customFormat="1" ht="8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s="7" customFormat="1" ht="8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s="7" customFormat="1" ht="8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s="7" customFormat="1" ht="8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s="7" customFormat="1" ht="8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s="7" customFormat="1" ht="8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s="7" customFormat="1" ht="8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s="7" customFormat="1" ht="8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s="7" customFormat="1" ht="8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s="7" customFormat="1" ht="8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s="7" customFormat="1" ht="8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s="7" customFormat="1" ht="8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s="7" customFormat="1" ht="8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s="7" customFormat="1" ht="8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</sheetData>
  <mergeCells count="72">
    <mergeCell ref="A17:V17"/>
    <mergeCell ref="B34:C34"/>
    <mergeCell ref="B18:C18"/>
    <mergeCell ref="T10:T11"/>
    <mergeCell ref="F10:F11"/>
    <mergeCell ref="L10:L11"/>
    <mergeCell ref="S10:S11"/>
    <mergeCell ref="B8:C11"/>
    <mergeCell ref="J10:J11"/>
    <mergeCell ref="A16:D16"/>
    <mergeCell ref="U10:U11"/>
    <mergeCell ref="A8:A11"/>
    <mergeCell ref="R10:R11"/>
    <mergeCell ref="A13:V13"/>
    <mergeCell ref="P12:Q12"/>
    <mergeCell ref="P9:V9"/>
    <mergeCell ref="F5:J5"/>
    <mergeCell ref="F3:J3"/>
    <mergeCell ref="H4:L4"/>
    <mergeCell ref="B15:C15"/>
    <mergeCell ref="B14:C14"/>
    <mergeCell ref="G9:O9"/>
    <mergeCell ref="G10:G11"/>
    <mergeCell ref="M10:M11"/>
    <mergeCell ref="E10:E11"/>
    <mergeCell ref="I10:I11"/>
    <mergeCell ref="G8:V8"/>
    <mergeCell ref="N12:O12"/>
    <mergeCell ref="P10:P11"/>
    <mergeCell ref="Q10:Q11"/>
    <mergeCell ref="N10:O10"/>
    <mergeCell ref="V10:V11"/>
    <mergeCell ref="A1:F1"/>
    <mergeCell ref="A3:E3"/>
    <mergeCell ref="A4:E4"/>
    <mergeCell ref="L1:O1"/>
    <mergeCell ref="F2:J2"/>
    <mergeCell ref="M2:P2"/>
    <mergeCell ref="B2:E2"/>
    <mergeCell ref="H10:H11"/>
    <mergeCell ref="S12:T12"/>
    <mergeCell ref="B12:D12"/>
    <mergeCell ref="H12:I12"/>
    <mergeCell ref="D8:D11"/>
    <mergeCell ref="E8:F9"/>
    <mergeCell ref="K10:K11"/>
    <mergeCell ref="B19:V19"/>
    <mergeCell ref="B24:C24"/>
    <mergeCell ref="B25:V25"/>
    <mergeCell ref="A41:U41"/>
    <mergeCell ref="A35:D35"/>
    <mergeCell ref="B31:C31"/>
    <mergeCell ref="A32:D32"/>
    <mergeCell ref="B26:C27"/>
    <mergeCell ref="A33:V33"/>
    <mergeCell ref="B29:C29"/>
    <mergeCell ref="B30:C30"/>
    <mergeCell ref="A39:D39"/>
    <mergeCell ref="A26:A27"/>
    <mergeCell ref="B28:C28"/>
    <mergeCell ref="A40:J40"/>
    <mergeCell ref="E20:E23"/>
    <mergeCell ref="A36:V36"/>
    <mergeCell ref="B37:C37"/>
    <mergeCell ref="A38:D38"/>
    <mergeCell ref="F20:F23"/>
    <mergeCell ref="R20:R23"/>
    <mergeCell ref="U20:U23"/>
    <mergeCell ref="A20:A23"/>
    <mergeCell ref="B20:C23"/>
    <mergeCell ref="N20:N23"/>
    <mergeCell ref="N26:N27"/>
  </mergeCells>
  <phoneticPr fontId="0" type="noConversion"/>
  <printOptions horizontalCentered="1"/>
  <pageMargins left="0.19685039370078741" right="0.19685039370078741" top="0.19685039370078741" bottom="0.19685039370078741" header="0.11811023622047245" footer="0.11811023622047245"/>
  <pageSetup paperSize="9" scale="9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V68"/>
  <sheetViews>
    <sheetView topLeftCell="A13" zoomScale="110" zoomScaleNormal="100" zoomScaleSheetLayoutView="110" workbookViewId="0">
      <selection activeCell="B27" sqref="B27:C27"/>
    </sheetView>
  </sheetViews>
  <sheetFormatPr defaultRowHeight="12.75"/>
  <cols>
    <col min="1" max="1" width="3.28515625" customWidth="1"/>
    <col min="2" max="2" width="4.85546875" customWidth="1"/>
    <col min="3" max="3" width="10.140625" customWidth="1"/>
    <col min="4" max="4" width="16.85546875" customWidth="1"/>
    <col min="5" max="5" width="7.7109375" customWidth="1"/>
    <col min="6" max="6" width="5.42578125" customWidth="1"/>
    <col min="7" max="7" width="5.140625" customWidth="1"/>
    <col min="8" max="8" width="5.5703125" customWidth="1"/>
    <col min="9" max="9" width="7.140625" customWidth="1"/>
    <col min="10" max="10" width="6.28515625" customWidth="1"/>
    <col min="11" max="11" width="7.85546875" customWidth="1"/>
    <col min="12" max="12" width="5.7109375" customWidth="1"/>
    <col min="13" max="13" width="6.28515625" customWidth="1"/>
    <col min="14" max="15" width="8.42578125" customWidth="1"/>
    <col min="16" max="16" width="6.5703125" customWidth="1"/>
    <col min="17" max="17" width="7.85546875" customWidth="1"/>
    <col min="18" max="18" width="6.140625" customWidth="1"/>
    <col min="19" max="19" width="6" customWidth="1"/>
    <col min="20" max="20" width="7.85546875" customWidth="1"/>
    <col min="21" max="21" width="5.7109375" customWidth="1"/>
  </cols>
  <sheetData>
    <row r="1" spans="1:22">
      <c r="A1" s="372" t="s">
        <v>90</v>
      </c>
      <c r="B1" s="372"/>
      <c r="C1" s="372"/>
      <c r="D1" s="372"/>
      <c r="E1" s="372"/>
      <c r="F1" s="372"/>
      <c r="G1" s="132"/>
      <c r="H1" s="132"/>
      <c r="I1" s="132"/>
      <c r="J1" s="132"/>
      <c r="K1" s="132"/>
      <c r="L1" s="372"/>
      <c r="M1" s="372"/>
      <c r="N1" s="372"/>
      <c r="O1" s="372"/>
      <c r="P1" s="372"/>
      <c r="Q1" s="9"/>
      <c r="R1" s="9"/>
      <c r="S1" s="8"/>
      <c r="T1" s="8"/>
      <c r="U1" s="8"/>
      <c r="V1" s="8"/>
    </row>
    <row r="2" spans="1:22">
      <c r="A2" s="372" t="s">
        <v>135</v>
      </c>
      <c r="B2" s="372"/>
      <c r="C2" s="372"/>
      <c r="D2" s="372"/>
      <c r="E2" s="372"/>
      <c r="F2" s="30" t="s">
        <v>53</v>
      </c>
      <c r="G2" s="30"/>
      <c r="H2" s="30"/>
      <c r="I2" s="30"/>
      <c r="J2" s="30"/>
      <c r="K2" s="30"/>
      <c r="L2" s="34"/>
      <c r="M2" s="34"/>
      <c r="N2" s="34"/>
      <c r="O2" s="34"/>
      <c r="P2" s="34"/>
      <c r="Q2" s="9"/>
      <c r="R2" s="9"/>
      <c r="S2" s="8"/>
      <c r="T2" s="8"/>
      <c r="U2" s="8"/>
      <c r="V2" s="8"/>
    </row>
    <row r="3" spans="1:22">
      <c r="A3" s="372"/>
      <c r="B3" s="372"/>
      <c r="C3" s="372"/>
      <c r="D3" s="372"/>
      <c r="E3" s="372"/>
      <c r="F3" s="30"/>
      <c r="G3" s="30"/>
      <c r="H3" s="372" t="s">
        <v>153</v>
      </c>
      <c r="I3" s="372"/>
      <c r="J3" s="372"/>
      <c r="K3" s="372"/>
      <c r="L3" s="372"/>
      <c r="M3" s="132"/>
      <c r="N3" s="132"/>
      <c r="O3" s="132"/>
      <c r="P3" s="132"/>
      <c r="Q3" s="9"/>
      <c r="R3" s="9"/>
      <c r="S3" s="8"/>
      <c r="T3" s="8"/>
      <c r="U3" s="8"/>
      <c r="V3" s="8"/>
    </row>
    <row r="4" spans="1:22">
      <c r="A4" s="132"/>
      <c r="B4" s="132"/>
      <c r="C4" s="132"/>
      <c r="D4" s="132"/>
      <c r="E4" s="132"/>
      <c r="F4" s="33"/>
      <c r="G4" s="31"/>
      <c r="H4" s="31"/>
      <c r="I4" s="30"/>
      <c r="J4" s="132"/>
      <c r="K4" s="132"/>
      <c r="L4" s="9"/>
      <c r="M4" s="9"/>
      <c r="N4" s="9"/>
      <c r="O4" s="9"/>
      <c r="P4" s="9"/>
      <c r="Q4" s="9"/>
      <c r="R4" s="9"/>
      <c r="S4" s="8"/>
      <c r="T4" s="8"/>
      <c r="U4" s="8"/>
      <c r="V4" s="8"/>
    </row>
    <row r="5" spans="1:22">
      <c r="A5" s="369" t="s">
        <v>3</v>
      </c>
      <c r="B5" s="236" t="s">
        <v>4</v>
      </c>
      <c r="C5" s="236"/>
      <c r="D5" s="369" t="s">
        <v>54</v>
      </c>
      <c r="E5" s="369" t="s">
        <v>6</v>
      </c>
      <c r="F5" s="384"/>
      <c r="G5" s="236" t="s">
        <v>110</v>
      </c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</row>
    <row r="6" spans="1:22" ht="15.75" customHeight="1">
      <c r="A6" s="369"/>
      <c r="B6" s="236"/>
      <c r="C6" s="236"/>
      <c r="D6" s="384"/>
      <c r="E6" s="384"/>
      <c r="F6" s="384"/>
      <c r="G6" s="368" t="s">
        <v>8</v>
      </c>
      <c r="H6" s="368"/>
      <c r="I6" s="368"/>
      <c r="J6" s="368"/>
      <c r="K6" s="368"/>
      <c r="L6" s="368"/>
      <c r="M6" s="368"/>
      <c r="N6" s="368"/>
      <c r="O6" s="368"/>
      <c r="P6" s="369" t="s">
        <v>9</v>
      </c>
      <c r="Q6" s="369"/>
      <c r="R6" s="369"/>
      <c r="S6" s="369"/>
      <c r="T6" s="369"/>
      <c r="U6" s="369"/>
      <c r="V6" s="369"/>
    </row>
    <row r="7" spans="1:22" ht="18" customHeight="1">
      <c r="A7" s="369"/>
      <c r="B7" s="236"/>
      <c r="C7" s="236"/>
      <c r="D7" s="384"/>
      <c r="E7" s="369" t="s">
        <v>10</v>
      </c>
      <c r="F7" s="369" t="s">
        <v>11</v>
      </c>
      <c r="G7" s="368" t="s">
        <v>12</v>
      </c>
      <c r="H7" s="368" t="s">
        <v>13</v>
      </c>
      <c r="I7" s="368" t="s">
        <v>14</v>
      </c>
      <c r="J7" s="368" t="s">
        <v>15</v>
      </c>
      <c r="K7" s="370" t="s">
        <v>16</v>
      </c>
      <c r="L7" s="368" t="s">
        <v>17</v>
      </c>
      <c r="M7" s="368" t="s">
        <v>18</v>
      </c>
      <c r="N7" s="368" t="s">
        <v>19</v>
      </c>
      <c r="O7" s="389"/>
      <c r="P7" s="369" t="s">
        <v>20</v>
      </c>
      <c r="Q7" s="369" t="s">
        <v>21</v>
      </c>
      <c r="R7" s="369" t="s">
        <v>11</v>
      </c>
      <c r="S7" s="369" t="s">
        <v>23</v>
      </c>
      <c r="T7" s="369" t="s">
        <v>21</v>
      </c>
      <c r="U7" s="369" t="s">
        <v>111</v>
      </c>
      <c r="V7" s="369" t="s">
        <v>25</v>
      </c>
    </row>
    <row r="8" spans="1:22" ht="33" customHeight="1">
      <c r="A8" s="384"/>
      <c r="B8" s="236"/>
      <c r="C8" s="236"/>
      <c r="D8" s="384"/>
      <c r="E8" s="369"/>
      <c r="F8" s="369"/>
      <c r="G8" s="368"/>
      <c r="H8" s="368"/>
      <c r="I8" s="389"/>
      <c r="J8" s="368"/>
      <c r="K8" s="371"/>
      <c r="L8" s="368"/>
      <c r="M8" s="368"/>
      <c r="N8" s="131" t="s">
        <v>26</v>
      </c>
      <c r="O8" s="131" t="s">
        <v>95</v>
      </c>
      <c r="P8" s="369"/>
      <c r="Q8" s="384"/>
      <c r="R8" s="369"/>
      <c r="S8" s="369"/>
      <c r="T8" s="384"/>
      <c r="U8" s="369"/>
      <c r="V8" s="369"/>
    </row>
    <row r="9" spans="1:22" ht="12" customHeight="1">
      <c r="A9" s="130">
        <v>1</v>
      </c>
      <c r="B9" s="369">
        <v>2</v>
      </c>
      <c r="C9" s="369"/>
      <c r="D9" s="384"/>
      <c r="E9" s="130">
        <v>3</v>
      </c>
      <c r="F9" s="130">
        <v>4</v>
      </c>
      <c r="G9" s="130">
        <v>5</v>
      </c>
      <c r="H9" s="369">
        <v>7</v>
      </c>
      <c r="I9" s="384"/>
      <c r="J9" s="130">
        <v>9</v>
      </c>
      <c r="K9" s="130"/>
      <c r="L9" s="130">
        <v>11</v>
      </c>
      <c r="M9" s="130">
        <v>12</v>
      </c>
      <c r="N9" s="369">
        <v>13</v>
      </c>
      <c r="O9" s="384"/>
      <c r="P9" s="369">
        <v>14</v>
      </c>
      <c r="Q9" s="384"/>
      <c r="R9" s="130">
        <v>15</v>
      </c>
      <c r="S9" s="369">
        <v>16</v>
      </c>
      <c r="T9" s="384"/>
      <c r="U9" s="130">
        <v>17</v>
      </c>
      <c r="V9" s="130">
        <v>18</v>
      </c>
    </row>
    <row r="10" spans="1:22" ht="12.75" customHeight="1">
      <c r="A10" s="240" t="s">
        <v>56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2"/>
    </row>
    <row r="11" spans="1:22" ht="32.25" customHeight="1">
      <c r="A11" s="134">
        <v>42</v>
      </c>
      <c r="B11" s="388" t="s">
        <v>59</v>
      </c>
      <c r="C11" s="388"/>
      <c r="D11" s="190" t="s">
        <v>60</v>
      </c>
      <c r="E11" s="113">
        <f>SUM(G11,H11,J11,L11,P11,S11)</f>
        <v>30</v>
      </c>
      <c r="F11" s="44">
        <f>SUM(M11,R11,U11)</f>
        <v>2</v>
      </c>
      <c r="G11" s="113" t="s">
        <v>112</v>
      </c>
      <c r="H11" s="113">
        <v>30</v>
      </c>
      <c r="I11" s="113">
        <v>20</v>
      </c>
      <c r="J11" s="113" t="s">
        <v>112</v>
      </c>
      <c r="K11" s="113"/>
      <c r="L11" s="113" t="s">
        <v>112</v>
      </c>
      <c r="M11" s="45">
        <v>2</v>
      </c>
      <c r="N11" s="96" t="s">
        <v>38</v>
      </c>
      <c r="O11" s="113"/>
      <c r="P11" s="113"/>
      <c r="Q11" s="113"/>
      <c r="R11" s="68"/>
      <c r="S11" s="46"/>
      <c r="T11" s="46"/>
      <c r="U11" s="68"/>
      <c r="V11" s="46"/>
    </row>
    <row r="12" spans="1:22" ht="16.5" customHeight="1">
      <c r="A12" s="385" t="s">
        <v>41</v>
      </c>
      <c r="B12" s="386"/>
      <c r="C12" s="386"/>
      <c r="D12" s="387"/>
      <c r="E12" s="65">
        <f>SUM(E11:E11)</f>
        <v>30</v>
      </c>
      <c r="F12" s="65">
        <f>SUM(F11:F11)</f>
        <v>2</v>
      </c>
      <c r="G12" s="65">
        <f>SUM(G11:G11)</f>
        <v>0</v>
      </c>
      <c r="H12" s="65">
        <f>SUM(H11:H11)</f>
        <v>30</v>
      </c>
      <c r="I12" s="65"/>
      <c r="J12" s="65">
        <f>SUM(J11:J11)</f>
        <v>0</v>
      </c>
      <c r="K12" s="65"/>
      <c r="L12" s="65">
        <f>SUM(L11:L11)</f>
        <v>0</v>
      </c>
      <c r="M12" s="65">
        <f>SUM(M11:M11)</f>
        <v>2</v>
      </c>
      <c r="N12" s="65"/>
      <c r="O12" s="65"/>
      <c r="P12" s="65">
        <f>SUM(P11:P11)</f>
        <v>0</v>
      </c>
      <c r="Q12" s="65"/>
      <c r="R12" s="66">
        <f>SUM(R11:R11)</f>
        <v>0</v>
      </c>
      <c r="S12" s="66">
        <f>SUM(S11:S11)</f>
        <v>0</v>
      </c>
      <c r="T12" s="66"/>
      <c r="U12" s="66">
        <f>SUM(U11:U11)</f>
        <v>0</v>
      </c>
      <c r="V12" s="66"/>
    </row>
    <row r="13" spans="1:22" ht="13.5" customHeight="1">
      <c r="A13" s="244" t="s">
        <v>44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</row>
    <row r="14" spans="1:22" ht="23.25" customHeight="1">
      <c r="A14" s="134">
        <v>43</v>
      </c>
      <c r="B14" s="394" t="s">
        <v>72</v>
      </c>
      <c r="C14" s="395"/>
      <c r="D14" s="190" t="s">
        <v>73</v>
      </c>
      <c r="E14" s="135">
        <f>SUM(G14,H14,J14,L14,P14,S14)</f>
        <v>10</v>
      </c>
      <c r="F14" s="44">
        <f>SUM(M14,R14,U14)</f>
        <v>1</v>
      </c>
      <c r="G14" s="113"/>
      <c r="H14" s="113"/>
      <c r="I14" s="113"/>
      <c r="J14" s="113">
        <v>10</v>
      </c>
      <c r="K14" s="113"/>
      <c r="L14" s="113"/>
      <c r="M14" s="45">
        <v>1</v>
      </c>
      <c r="N14" s="113"/>
      <c r="O14" s="96" t="s">
        <v>36</v>
      </c>
      <c r="P14" s="113"/>
      <c r="Q14" s="113"/>
      <c r="R14" s="52"/>
      <c r="S14" s="113"/>
      <c r="T14" s="113"/>
      <c r="U14" s="52"/>
      <c r="V14" s="113"/>
    </row>
    <row r="15" spans="1:22" ht="33" customHeight="1">
      <c r="A15" s="134">
        <v>44</v>
      </c>
      <c r="B15" s="377" t="s">
        <v>113</v>
      </c>
      <c r="C15" s="378"/>
      <c r="D15" s="190" t="s">
        <v>147</v>
      </c>
      <c r="E15" s="102">
        <f>SUM(G15,H15,J15,L15,P15,S15)</f>
        <v>35</v>
      </c>
      <c r="F15" s="103">
        <f>SUM(M15,R15,U15)</f>
        <v>3</v>
      </c>
      <c r="G15" s="129">
        <v>15</v>
      </c>
      <c r="H15" s="129" t="s">
        <v>35</v>
      </c>
      <c r="I15" s="129"/>
      <c r="J15" s="129">
        <v>20</v>
      </c>
      <c r="K15" s="129">
        <v>25</v>
      </c>
      <c r="L15" s="129" t="s">
        <v>35</v>
      </c>
      <c r="M15" s="104">
        <v>3</v>
      </c>
      <c r="N15" s="96" t="s">
        <v>38</v>
      </c>
      <c r="O15" s="113"/>
      <c r="P15" s="129" t="s">
        <v>35</v>
      </c>
      <c r="Q15" s="129"/>
      <c r="R15" s="105" t="s">
        <v>35</v>
      </c>
      <c r="S15" s="129" t="s">
        <v>35</v>
      </c>
      <c r="T15" s="129"/>
      <c r="U15" s="105" t="s">
        <v>35</v>
      </c>
      <c r="V15" s="129"/>
    </row>
    <row r="16" spans="1:22" ht="15.75" customHeight="1">
      <c r="A16" s="385" t="s">
        <v>41</v>
      </c>
      <c r="B16" s="386"/>
      <c r="C16" s="386"/>
      <c r="D16" s="387"/>
      <c r="E16" s="91">
        <f>SUM(E14:E15)</f>
        <v>45</v>
      </c>
      <c r="F16" s="81">
        <f>SUM(F14:F15)</f>
        <v>4</v>
      </c>
      <c r="G16" s="81">
        <f>SUM(G14:G15)</f>
        <v>15</v>
      </c>
      <c r="H16" s="81">
        <f>SUM(H14:H15)</f>
        <v>0</v>
      </c>
      <c r="I16" s="81"/>
      <c r="J16" s="81">
        <f>SUM(J14:J15)</f>
        <v>30</v>
      </c>
      <c r="K16" s="81"/>
      <c r="L16" s="82" t="s">
        <v>77</v>
      </c>
      <c r="M16" s="81">
        <f>SUM(M14:M15)</f>
        <v>4</v>
      </c>
      <c r="N16" s="81"/>
      <c r="O16" s="81"/>
      <c r="P16" s="81">
        <f>SUM(P14:P15)</f>
        <v>0</v>
      </c>
      <c r="Q16" s="81"/>
      <c r="R16" s="92">
        <f>SUM(R14:R15)</f>
        <v>0</v>
      </c>
      <c r="S16" s="92">
        <f>SUM(S14:S15)</f>
        <v>0</v>
      </c>
      <c r="T16" s="92"/>
      <c r="U16" s="92">
        <f>SUM(U14:U15)</f>
        <v>0</v>
      </c>
      <c r="V16" s="92"/>
    </row>
    <row r="17" spans="1:22" ht="14.25" customHeight="1">
      <c r="A17" s="225" t="s">
        <v>115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7"/>
    </row>
    <row r="18" spans="1:22" ht="42.75" customHeight="1">
      <c r="A18" s="137">
        <v>45</v>
      </c>
      <c r="B18" s="320" t="s">
        <v>116</v>
      </c>
      <c r="C18" s="320"/>
      <c r="D18" s="191" t="s">
        <v>117</v>
      </c>
      <c r="E18" s="102">
        <f t="shared" ref="E18:E27" si="0">SUM(G18,H18,J18,L18,P18,S18)</f>
        <v>30</v>
      </c>
      <c r="F18" s="103">
        <v>2</v>
      </c>
      <c r="G18" s="129">
        <v>15</v>
      </c>
      <c r="H18" s="129" t="s">
        <v>35</v>
      </c>
      <c r="I18" s="129"/>
      <c r="J18" s="129">
        <v>15</v>
      </c>
      <c r="K18" s="129">
        <v>25</v>
      </c>
      <c r="L18" s="129" t="s">
        <v>30</v>
      </c>
      <c r="M18" s="104">
        <v>2</v>
      </c>
      <c r="N18" s="129" t="s">
        <v>30</v>
      </c>
      <c r="O18" s="109" t="s">
        <v>36</v>
      </c>
      <c r="P18" s="113" t="s">
        <v>30</v>
      </c>
      <c r="Q18" s="94"/>
      <c r="R18" s="95" t="s">
        <v>30</v>
      </c>
      <c r="S18" s="113" t="s">
        <v>112</v>
      </c>
      <c r="T18" s="113"/>
      <c r="U18" s="52" t="s">
        <v>30</v>
      </c>
      <c r="V18" s="113"/>
    </row>
    <row r="19" spans="1:22" ht="40.5" customHeight="1">
      <c r="A19" s="137">
        <v>46</v>
      </c>
      <c r="B19" s="320" t="s">
        <v>118</v>
      </c>
      <c r="C19" s="320"/>
      <c r="D19" s="191" t="s">
        <v>119</v>
      </c>
      <c r="E19" s="102">
        <f t="shared" si="0"/>
        <v>30</v>
      </c>
      <c r="F19" s="103">
        <v>2</v>
      </c>
      <c r="G19" s="129">
        <v>15</v>
      </c>
      <c r="H19" s="129" t="s">
        <v>35</v>
      </c>
      <c r="I19" s="129"/>
      <c r="J19" s="129">
        <v>15</v>
      </c>
      <c r="K19" s="129">
        <v>25</v>
      </c>
      <c r="L19" s="129" t="s">
        <v>30</v>
      </c>
      <c r="M19" s="104">
        <v>2</v>
      </c>
      <c r="N19" s="129" t="s">
        <v>30</v>
      </c>
      <c r="O19" s="109" t="s">
        <v>36</v>
      </c>
      <c r="P19" s="113" t="s">
        <v>30</v>
      </c>
      <c r="Q19" s="94"/>
      <c r="R19" s="95" t="s">
        <v>30</v>
      </c>
      <c r="S19" s="113" t="s">
        <v>112</v>
      </c>
      <c r="T19" s="113"/>
      <c r="U19" s="52" t="s">
        <v>30</v>
      </c>
      <c r="V19" s="113"/>
    </row>
    <row r="20" spans="1:22" ht="31.5" customHeight="1">
      <c r="A20" s="137">
        <v>47</v>
      </c>
      <c r="B20" s="320" t="s">
        <v>120</v>
      </c>
      <c r="C20" s="320"/>
      <c r="D20" s="191" t="s">
        <v>121</v>
      </c>
      <c r="E20" s="102">
        <f t="shared" si="0"/>
        <v>30</v>
      </c>
      <c r="F20" s="103">
        <v>2</v>
      </c>
      <c r="G20" s="129">
        <v>15</v>
      </c>
      <c r="H20" s="129" t="s">
        <v>35</v>
      </c>
      <c r="I20" s="129"/>
      <c r="J20" s="129">
        <v>15</v>
      </c>
      <c r="K20" s="129">
        <v>25</v>
      </c>
      <c r="L20" s="129" t="s">
        <v>30</v>
      </c>
      <c r="M20" s="104">
        <v>2</v>
      </c>
      <c r="N20" s="129" t="s">
        <v>30</v>
      </c>
      <c r="O20" s="109" t="s">
        <v>36</v>
      </c>
      <c r="P20" s="113" t="s">
        <v>30</v>
      </c>
      <c r="Q20" s="94"/>
      <c r="R20" s="95" t="s">
        <v>30</v>
      </c>
      <c r="S20" s="113" t="s">
        <v>112</v>
      </c>
      <c r="T20" s="113"/>
      <c r="U20" s="52" t="s">
        <v>30</v>
      </c>
      <c r="V20" s="113"/>
    </row>
    <row r="21" spans="1:22" ht="31.5" customHeight="1">
      <c r="A21" s="137">
        <v>48</v>
      </c>
      <c r="B21" s="391" t="s">
        <v>122</v>
      </c>
      <c r="C21" s="392"/>
      <c r="D21" s="191" t="s">
        <v>123</v>
      </c>
      <c r="E21" s="102">
        <v>30</v>
      </c>
      <c r="F21" s="103">
        <v>2</v>
      </c>
      <c r="G21" s="129">
        <v>15</v>
      </c>
      <c r="H21" s="129" t="s">
        <v>35</v>
      </c>
      <c r="I21" s="129"/>
      <c r="J21" s="129">
        <v>15</v>
      </c>
      <c r="K21" s="129">
        <v>25</v>
      </c>
      <c r="L21" s="129" t="s">
        <v>30</v>
      </c>
      <c r="M21" s="104">
        <v>2</v>
      </c>
      <c r="N21" s="129" t="s">
        <v>30</v>
      </c>
      <c r="O21" s="109" t="s">
        <v>36</v>
      </c>
      <c r="P21" s="113"/>
      <c r="Q21" s="94"/>
      <c r="R21" s="95"/>
      <c r="S21" s="113"/>
      <c r="T21" s="113"/>
      <c r="U21" s="52"/>
      <c r="V21" s="113"/>
    </row>
    <row r="22" spans="1:22" ht="31.5" customHeight="1">
      <c r="A22" s="137">
        <v>49</v>
      </c>
      <c r="B22" s="353" t="s">
        <v>124</v>
      </c>
      <c r="C22" s="353"/>
      <c r="D22" s="191" t="s">
        <v>34</v>
      </c>
      <c r="E22" s="102">
        <f t="shared" si="0"/>
        <v>30</v>
      </c>
      <c r="F22" s="103">
        <v>2</v>
      </c>
      <c r="G22" s="129">
        <v>15</v>
      </c>
      <c r="H22" s="129" t="s">
        <v>35</v>
      </c>
      <c r="I22" s="129"/>
      <c r="J22" s="129">
        <v>15</v>
      </c>
      <c r="K22" s="129">
        <v>25</v>
      </c>
      <c r="L22" s="129" t="s">
        <v>30</v>
      </c>
      <c r="M22" s="104">
        <v>2</v>
      </c>
      <c r="N22" s="129" t="s">
        <v>30</v>
      </c>
      <c r="O22" s="109" t="s">
        <v>36</v>
      </c>
      <c r="P22" s="113" t="s">
        <v>30</v>
      </c>
      <c r="Q22" s="94"/>
      <c r="R22" s="95" t="s">
        <v>30</v>
      </c>
      <c r="S22" s="113" t="s">
        <v>112</v>
      </c>
      <c r="T22" s="113"/>
      <c r="U22" s="52" t="s">
        <v>30</v>
      </c>
      <c r="V22" s="113"/>
    </row>
    <row r="23" spans="1:22" ht="27.75" customHeight="1">
      <c r="A23" s="137">
        <v>50</v>
      </c>
      <c r="B23" s="390" t="s">
        <v>125</v>
      </c>
      <c r="C23" s="390"/>
      <c r="D23" s="191" t="s">
        <v>144</v>
      </c>
      <c r="E23" s="135">
        <f t="shared" si="0"/>
        <v>15</v>
      </c>
      <c r="F23" s="44">
        <f t="shared" ref="F23:F27" si="1">SUM(M23,R23,U23)</f>
        <v>1</v>
      </c>
      <c r="G23" s="113">
        <v>10</v>
      </c>
      <c r="H23" s="113" t="s">
        <v>35</v>
      </c>
      <c r="I23" s="113"/>
      <c r="J23" s="113">
        <v>5</v>
      </c>
      <c r="K23" s="113">
        <v>25</v>
      </c>
      <c r="L23" s="113" t="s">
        <v>30</v>
      </c>
      <c r="M23" s="45">
        <v>1</v>
      </c>
      <c r="N23" s="113" t="s">
        <v>30</v>
      </c>
      <c r="O23" s="96" t="s">
        <v>36</v>
      </c>
      <c r="P23" s="113" t="s">
        <v>30</v>
      </c>
      <c r="Q23" s="94"/>
      <c r="R23" s="95" t="s">
        <v>30</v>
      </c>
      <c r="S23" s="113" t="s">
        <v>112</v>
      </c>
      <c r="T23" s="113"/>
      <c r="U23" s="52" t="s">
        <v>30</v>
      </c>
      <c r="V23" s="113"/>
    </row>
    <row r="24" spans="1:22" ht="29.25" customHeight="1">
      <c r="A24" s="137">
        <v>51</v>
      </c>
      <c r="B24" s="381" t="s">
        <v>126</v>
      </c>
      <c r="C24" s="381"/>
      <c r="D24" s="191" t="s">
        <v>34</v>
      </c>
      <c r="E24" s="135">
        <f t="shared" si="0"/>
        <v>15</v>
      </c>
      <c r="F24" s="44">
        <f t="shared" si="1"/>
        <v>1</v>
      </c>
      <c r="G24" s="113">
        <v>10</v>
      </c>
      <c r="H24" s="113" t="s">
        <v>35</v>
      </c>
      <c r="I24" s="113"/>
      <c r="J24" s="113">
        <v>5</v>
      </c>
      <c r="K24" s="113">
        <v>25</v>
      </c>
      <c r="L24" s="113" t="s">
        <v>30</v>
      </c>
      <c r="M24" s="45">
        <v>1</v>
      </c>
      <c r="N24" s="113" t="s">
        <v>30</v>
      </c>
      <c r="O24" s="96" t="s">
        <v>36</v>
      </c>
      <c r="P24" s="113" t="s">
        <v>30</v>
      </c>
      <c r="Q24" s="94"/>
      <c r="R24" s="95" t="s">
        <v>30</v>
      </c>
      <c r="S24" s="113" t="s">
        <v>112</v>
      </c>
      <c r="T24" s="113"/>
      <c r="U24" s="52" t="s">
        <v>30</v>
      </c>
      <c r="V24" s="113"/>
    </row>
    <row r="25" spans="1:22" ht="33" customHeight="1">
      <c r="A25" s="129">
        <v>52</v>
      </c>
      <c r="B25" s="390" t="s">
        <v>127</v>
      </c>
      <c r="C25" s="390"/>
      <c r="D25" s="191" t="s">
        <v>58</v>
      </c>
      <c r="E25" s="135">
        <f t="shared" si="0"/>
        <v>15</v>
      </c>
      <c r="F25" s="44">
        <f t="shared" si="1"/>
        <v>1</v>
      </c>
      <c r="G25" s="113">
        <v>10</v>
      </c>
      <c r="H25" s="113" t="s">
        <v>35</v>
      </c>
      <c r="I25" s="113"/>
      <c r="J25" s="113">
        <v>5</v>
      </c>
      <c r="K25" s="113">
        <v>25</v>
      </c>
      <c r="L25" s="113" t="s">
        <v>30</v>
      </c>
      <c r="M25" s="45">
        <v>1</v>
      </c>
      <c r="N25" s="113" t="s">
        <v>30</v>
      </c>
      <c r="O25" s="96" t="s">
        <v>36</v>
      </c>
      <c r="P25" s="113" t="s">
        <v>30</v>
      </c>
      <c r="Q25" s="94"/>
      <c r="R25" s="95" t="s">
        <v>30</v>
      </c>
      <c r="S25" s="113" t="s">
        <v>112</v>
      </c>
      <c r="T25" s="113"/>
      <c r="U25" s="52" t="s">
        <v>30</v>
      </c>
      <c r="V25" s="113"/>
    </row>
    <row r="26" spans="1:22" ht="33" customHeight="1">
      <c r="A26" s="129">
        <v>53</v>
      </c>
      <c r="B26" s="381" t="s">
        <v>128</v>
      </c>
      <c r="C26" s="381"/>
      <c r="D26" s="191" t="s">
        <v>98</v>
      </c>
      <c r="E26" s="135">
        <f t="shared" ref="E26" si="2">SUM(G26,H26,J26,L26,P26,S26)</f>
        <v>15</v>
      </c>
      <c r="F26" s="44">
        <f t="shared" ref="F26" si="3">SUM(M26,R26,U26)</f>
        <v>1</v>
      </c>
      <c r="G26" s="113">
        <v>10</v>
      </c>
      <c r="H26" s="113"/>
      <c r="I26" s="113"/>
      <c r="J26" s="113">
        <v>5</v>
      </c>
      <c r="K26" s="113">
        <v>25</v>
      </c>
      <c r="L26" s="113"/>
      <c r="M26" s="45">
        <v>1</v>
      </c>
      <c r="N26" s="113"/>
      <c r="O26" s="96" t="s">
        <v>36</v>
      </c>
      <c r="P26" s="113" t="s">
        <v>30</v>
      </c>
      <c r="Q26" s="94"/>
      <c r="R26" s="95" t="s">
        <v>30</v>
      </c>
      <c r="S26" s="113" t="s">
        <v>112</v>
      </c>
      <c r="T26" s="113"/>
      <c r="U26" s="52" t="s">
        <v>30</v>
      </c>
      <c r="V26" s="113"/>
    </row>
    <row r="27" spans="1:22" ht="92.25" customHeight="1">
      <c r="A27" s="129">
        <v>54</v>
      </c>
      <c r="B27" s="381" t="s">
        <v>159</v>
      </c>
      <c r="C27" s="381"/>
      <c r="D27" s="191" t="s">
        <v>156</v>
      </c>
      <c r="E27" s="135">
        <f t="shared" si="0"/>
        <v>15</v>
      </c>
      <c r="F27" s="44">
        <f t="shared" si="1"/>
        <v>1</v>
      </c>
      <c r="G27" s="113">
        <v>10</v>
      </c>
      <c r="H27" s="113"/>
      <c r="I27" s="113"/>
      <c r="J27" s="113">
        <v>5</v>
      </c>
      <c r="K27" s="113">
        <v>25</v>
      </c>
      <c r="L27" s="113"/>
      <c r="M27" s="45">
        <v>1</v>
      </c>
      <c r="N27" s="113"/>
      <c r="O27" s="96" t="s">
        <v>36</v>
      </c>
      <c r="P27" s="113" t="s">
        <v>30</v>
      </c>
      <c r="Q27" s="94"/>
      <c r="R27" s="95" t="s">
        <v>30</v>
      </c>
      <c r="S27" s="113" t="s">
        <v>112</v>
      </c>
      <c r="T27" s="113"/>
      <c r="U27" s="52" t="s">
        <v>30</v>
      </c>
      <c r="V27" s="113"/>
    </row>
    <row r="28" spans="1:22" ht="17.25" customHeight="1">
      <c r="A28" s="320" t="s">
        <v>129</v>
      </c>
      <c r="B28" s="320"/>
      <c r="C28" s="320"/>
      <c r="D28" s="320"/>
      <c r="E28" s="106">
        <v>90</v>
      </c>
      <c r="F28" s="65">
        <v>6</v>
      </c>
      <c r="G28" s="65" t="s">
        <v>35</v>
      </c>
      <c r="H28" s="65"/>
      <c r="I28" s="65"/>
      <c r="J28" s="65" t="s">
        <v>35</v>
      </c>
      <c r="K28" s="65"/>
      <c r="L28" s="65"/>
      <c r="M28" s="65">
        <v>6</v>
      </c>
      <c r="N28" s="65"/>
      <c r="O28" s="65"/>
      <c r="P28" s="65">
        <f>SUM(P18:P27)</f>
        <v>0</v>
      </c>
      <c r="Q28" s="65"/>
      <c r="R28" s="66">
        <f>SUM(R18:R27)</f>
        <v>0</v>
      </c>
      <c r="S28" s="66">
        <f>SUM(S18:S27)</f>
        <v>0</v>
      </c>
      <c r="T28" s="66"/>
      <c r="U28" s="66">
        <f>SUM(U18:U27)</f>
        <v>0</v>
      </c>
      <c r="V28" s="66"/>
    </row>
    <row r="29" spans="1:22" ht="24.75" customHeight="1">
      <c r="A29" s="396" t="s">
        <v>130</v>
      </c>
      <c r="B29" s="397"/>
      <c r="C29" s="397"/>
      <c r="D29" s="398"/>
      <c r="E29" s="67"/>
      <c r="F29" s="65">
        <v>20</v>
      </c>
      <c r="G29" s="100"/>
      <c r="H29" s="100"/>
      <c r="I29" s="100"/>
      <c r="J29" s="100"/>
      <c r="K29" s="100"/>
      <c r="L29" s="100"/>
      <c r="M29" s="100"/>
      <c r="N29" s="100"/>
      <c r="O29" s="96" t="s">
        <v>131</v>
      </c>
      <c r="P29" s="100"/>
      <c r="Q29" s="100"/>
      <c r="R29" s="101"/>
      <c r="S29" s="101"/>
      <c r="T29" s="101"/>
      <c r="U29" s="101"/>
      <c r="V29" s="101"/>
    </row>
    <row r="30" spans="1:22" ht="14.25" customHeight="1">
      <c r="A30" s="360" t="s">
        <v>132</v>
      </c>
      <c r="B30" s="361"/>
      <c r="C30" s="361"/>
      <c r="D30" s="362"/>
      <c r="E30" s="88">
        <f>SUM(E12,E16,E28)</f>
        <v>165</v>
      </c>
      <c r="F30" s="88">
        <f>SUM(F12,F16,F28,F29)</f>
        <v>32</v>
      </c>
      <c r="G30" s="88" t="s">
        <v>35</v>
      </c>
      <c r="H30" s="88" t="s">
        <v>35</v>
      </c>
      <c r="I30" s="88"/>
      <c r="J30" s="88" t="s">
        <v>35</v>
      </c>
      <c r="K30" s="88"/>
      <c r="L30" s="88" t="s">
        <v>35</v>
      </c>
      <c r="M30" s="88">
        <f>SUM(M12,M16,M28)</f>
        <v>12</v>
      </c>
      <c r="N30" s="89"/>
      <c r="O30" s="88"/>
      <c r="P30" s="88">
        <f>SUM(P10,P18,P23,P29)</f>
        <v>0</v>
      </c>
      <c r="Q30" s="88"/>
      <c r="R30" s="88">
        <f>SUM(R10,R18,R23,R29)</f>
        <v>0</v>
      </c>
      <c r="S30" s="88">
        <f>SUM(S10,S18,S23,S29)</f>
        <v>0</v>
      </c>
      <c r="T30" s="88"/>
      <c r="U30" s="88">
        <f>SUM(U10,U18,U23,U29)</f>
        <v>0</v>
      </c>
      <c r="V30" s="90"/>
    </row>
    <row r="31" spans="1:22" ht="13.5" customHeight="1">
      <c r="A31" s="393" t="s">
        <v>133</v>
      </c>
      <c r="B31" s="393"/>
      <c r="C31" s="393"/>
      <c r="D31" s="393"/>
      <c r="E31" s="393"/>
      <c r="F31" s="393"/>
      <c r="G31" s="393"/>
      <c r="H31" s="393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</row>
    <row r="32" spans="1:22" ht="13.5" customHeight="1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</row>
    <row r="33" spans="1:22" ht="18.75" customHeight="1">
      <c r="A33" s="382" t="s">
        <v>134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</row>
    <row r="34" spans="1:22" ht="13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3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3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3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3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</sheetData>
  <mergeCells count="57">
    <mergeCell ref="A1:F1"/>
    <mergeCell ref="A5:A8"/>
    <mergeCell ref="A3:E3"/>
    <mergeCell ref="E5:F6"/>
    <mergeCell ref="P6:V6"/>
    <mergeCell ref="A2:E2"/>
    <mergeCell ref="V7:V8"/>
    <mergeCell ref="H3:L3"/>
    <mergeCell ref="U7:U8"/>
    <mergeCell ref="F7:F8"/>
    <mergeCell ref="L1:P1"/>
    <mergeCell ref="J7:J8"/>
    <mergeCell ref="H7:H8"/>
    <mergeCell ref="R7:R8"/>
    <mergeCell ref="N7:O7"/>
    <mergeCell ref="K7:K8"/>
    <mergeCell ref="A31:V31"/>
    <mergeCell ref="S9:T9"/>
    <mergeCell ref="A10:V10"/>
    <mergeCell ref="B27:C27"/>
    <mergeCell ref="B14:C14"/>
    <mergeCell ref="B15:C15"/>
    <mergeCell ref="B24:C24"/>
    <mergeCell ref="B25:C25"/>
    <mergeCell ref="A29:D29"/>
    <mergeCell ref="B18:C18"/>
    <mergeCell ref="A17:V17"/>
    <mergeCell ref="A16:D16"/>
    <mergeCell ref="A28:D28"/>
    <mergeCell ref="B19:C19"/>
    <mergeCell ref="A30:D30"/>
    <mergeCell ref="A13:V13"/>
    <mergeCell ref="D5:D8"/>
    <mergeCell ref="B5:C8"/>
    <mergeCell ref="B22:C22"/>
    <mergeCell ref="B23:C23"/>
    <mergeCell ref="Q7:Q8"/>
    <mergeCell ref="M7:M8"/>
    <mergeCell ref="G7:G8"/>
    <mergeCell ref="B21:C21"/>
    <mergeCell ref="N9:O9"/>
    <mergeCell ref="B26:C26"/>
    <mergeCell ref="A33:V33"/>
    <mergeCell ref="G5:V5"/>
    <mergeCell ref="G6:O6"/>
    <mergeCell ref="B9:D9"/>
    <mergeCell ref="A12:D12"/>
    <mergeCell ref="E7:E8"/>
    <mergeCell ref="L7:L8"/>
    <mergeCell ref="P9:Q9"/>
    <mergeCell ref="B11:C11"/>
    <mergeCell ref="B20:C20"/>
    <mergeCell ref="T7:T8"/>
    <mergeCell ref="H9:I9"/>
    <mergeCell ref="I7:I8"/>
    <mergeCell ref="P7:P8"/>
    <mergeCell ref="S7:S8"/>
  </mergeCells>
  <phoneticPr fontId="0" type="noConversion"/>
  <pageMargins left="0.11811023622047245" right="0.11811023622047245" top="0.19685039370078741" bottom="0.19685039370078741" header="0" footer="0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4" ma:contentTypeDescription="Utwórz nowy dokument." ma:contentTypeScope="" ma:versionID="0c4d4b239a06e713a4805f9fff6ee554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74a7c6ab94a4d5e3374b10cf2e13ebde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0F884-152C-4F6B-B270-9AD2AB56CC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D5C1E-F951-4C5B-8DD9-4FFEDC9F1CD8}">
  <ds:schemaRefs>
    <ds:schemaRef ds:uri="http://schemas.microsoft.com/office/infopath/2007/PartnerControls"/>
    <ds:schemaRef ds:uri="http://schemas.openxmlformats.org/package/2006/metadata/core-properties"/>
    <ds:schemaRef ds:uri="0492d596-8f94-4cf4-b5fe-442b7a5a20e8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F11907-E595-47FD-A820-161B28185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I semestr </vt:lpstr>
      <vt:lpstr>II semestr</vt:lpstr>
      <vt:lpstr>III semestr</vt:lpstr>
      <vt:lpstr>IV semestr</vt:lpstr>
      <vt:lpstr>'II semestr'!Obszar_wydruku</vt:lpstr>
      <vt:lpstr>'III semestr'!Obszar_wydruku</vt:lpstr>
      <vt:lpstr>'IV semestr'!Obszar_wydruku</vt:lpstr>
    </vt:vector>
  </TitlesOfParts>
  <Company>Akademia Medyczna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Jolanta Moritz</cp:lastModifiedBy>
  <cp:revision/>
  <cp:lastPrinted>2022-04-02T08:08:20Z</cp:lastPrinted>
  <dcterms:created xsi:type="dcterms:W3CDTF">2011-01-10T11:50:23Z</dcterms:created>
  <dcterms:modified xsi:type="dcterms:W3CDTF">2025-05-26T11:20:56Z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