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Moritz\Desktop\Strona UM\Plany studiów\Położnictwo\II stopnia\"/>
    </mc:Choice>
  </mc:AlternateContent>
  <xr:revisionPtr revIDLastSave="0" documentId="8_{059A3E08-8145-442B-8697-2FE9EB56ECD6}" xr6:coauthVersionLast="36" xr6:coauthVersionMax="36" xr10:uidLastSave="{00000000-0000-0000-0000-000000000000}"/>
  <bookViews>
    <workbookView xWindow="0" yWindow="0" windowWidth="28800" windowHeight="11505" tabRatio="702" activeTab="1" xr2:uid="{00000000-000D-0000-FFFF-FFFF00000000}"/>
  </bookViews>
  <sheets>
    <sheet name="I semestr " sheetId="5" r:id="rId1"/>
    <sheet name="II semestr" sheetId="6" r:id="rId2"/>
    <sheet name="III semestr" sheetId="1" r:id="rId3"/>
    <sheet name="IV semestr" sheetId="2" r:id="rId4"/>
  </sheets>
  <definedNames>
    <definedName name="_xlnm.Print_Area" localSheetId="1">'II semestr'!$A$1:$W$47</definedName>
    <definedName name="_xlnm.Print_Area" localSheetId="2">'III semestr'!$A$1:$W$40</definedName>
    <definedName name="_xlnm.Print_Area" localSheetId="3">'IV semestr'!$A$1:$W$38</definedName>
  </definedNames>
  <calcPr calcId="191029"/>
</workbook>
</file>

<file path=xl/calcChain.xml><?xml version="1.0" encoding="utf-8"?>
<calcChain xmlns="http://schemas.openxmlformats.org/spreadsheetml/2006/main">
  <c r="F22" i="2" l="1"/>
  <c r="F21" i="2"/>
  <c r="F25" i="2"/>
  <c r="N12" i="2"/>
  <c r="N35" i="2" s="1"/>
  <c r="N16" i="2"/>
  <c r="G11" i="2"/>
  <c r="G12" i="2" s="1"/>
  <c r="G14" i="2"/>
  <c r="G15" i="2"/>
  <c r="F11" i="2"/>
  <c r="F12" i="2"/>
  <c r="F14" i="2"/>
  <c r="F15" i="2"/>
  <c r="G14" i="1"/>
  <c r="G16" i="1" s="1"/>
  <c r="G15" i="1"/>
  <c r="G18" i="1"/>
  <c r="G20" i="1"/>
  <c r="G24" i="1"/>
  <c r="G28" i="1"/>
  <c r="G29" i="1"/>
  <c r="G30" i="1"/>
  <c r="G31" i="1"/>
  <c r="G34" i="1"/>
  <c r="G35" i="1"/>
  <c r="G37" i="1"/>
  <c r="G38" i="1" s="1"/>
  <c r="H16" i="1"/>
  <c r="H32" i="1"/>
  <c r="H35" i="1"/>
  <c r="H38" i="1"/>
  <c r="I16" i="1"/>
  <c r="I32" i="1"/>
  <c r="I35" i="1"/>
  <c r="I38" i="1"/>
  <c r="K16" i="1"/>
  <c r="K32" i="1"/>
  <c r="K35" i="1"/>
  <c r="K38" i="1"/>
  <c r="M39" i="1"/>
  <c r="N16" i="1"/>
  <c r="N32" i="1"/>
  <c r="N35" i="1"/>
  <c r="N38" i="1"/>
  <c r="Q16" i="1"/>
  <c r="Q32" i="1"/>
  <c r="Q35" i="1"/>
  <c r="Q38" i="1"/>
  <c r="S16" i="1"/>
  <c r="S32" i="1"/>
  <c r="S35" i="1"/>
  <c r="S38" i="1"/>
  <c r="T16" i="1"/>
  <c r="T32" i="1"/>
  <c r="T35" i="1"/>
  <c r="T38" i="1"/>
  <c r="V16" i="1"/>
  <c r="V32" i="1"/>
  <c r="V35" i="1"/>
  <c r="V38" i="1"/>
  <c r="F14" i="1"/>
  <c r="F15" i="1"/>
  <c r="F18" i="1"/>
  <c r="F20" i="1"/>
  <c r="F24" i="1"/>
  <c r="F28" i="1"/>
  <c r="F29" i="1"/>
  <c r="F30" i="1"/>
  <c r="F31" i="1"/>
  <c r="F34" i="1"/>
  <c r="F35" i="1" s="1"/>
  <c r="F37" i="1"/>
  <c r="F38" i="1" s="1"/>
  <c r="G27" i="6"/>
  <c r="F27" i="6"/>
  <c r="G26" i="6"/>
  <c r="F26" i="6"/>
  <c r="V28" i="6"/>
  <c r="W28" i="6"/>
  <c r="F18" i="6"/>
  <c r="F20" i="6"/>
  <c r="F21" i="6"/>
  <c r="F22" i="6"/>
  <c r="F23" i="6"/>
  <c r="F24" i="6"/>
  <c r="F25" i="6"/>
  <c r="N28" i="6"/>
  <c r="G16" i="6"/>
  <c r="G18" i="6"/>
  <c r="G20" i="6"/>
  <c r="G21" i="6"/>
  <c r="G22" i="6"/>
  <c r="G23" i="6"/>
  <c r="G24" i="6"/>
  <c r="G25" i="6"/>
  <c r="H28" i="6"/>
  <c r="I28" i="6"/>
  <c r="K28" i="6"/>
  <c r="M28" i="6"/>
  <c r="O28" i="6"/>
  <c r="Q28" i="6"/>
  <c r="R28" i="6"/>
  <c r="S28" i="6"/>
  <c r="S43" i="6" s="1"/>
  <c r="T28" i="6"/>
  <c r="G31" i="2"/>
  <c r="F31" i="2"/>
  <c r="N18" i="5"/>
  <c r="N21" i="5"/>
  <c r="N25" i="5"/>
  <c r="N29" i="5"/>
  <c r="V35" i="2"/>
  <c r="T35" i="2"/>
  <c r="S35" i="2"/>
  <c r="Q35" i="2"/>
  <c r="G28" i="2"/>
  <c r="G35" i="6"/>
  <c r="F35" i="6"/>
  <c r="F36" i="6" s="1"/>
  <c r="G41" i="6"/>
  <c r="F41" i="6"/>
  <c r="T18" i="5"/>
  <c r="V18" i="5"/>
  <c r="V33" i="6"/>
  <c r="V43" i="6" s="1"/>
  <c r="V36" i="6"/>
  <c r="T33" i="6"/>
  <c r="T36" i="6"/>
  <c r="S33" i="6"/>
  <c r="S36" i="6"/>
  <c r="Q33" i="6"/>
  <c r="Q36" i="6"/>
  <c r="N14" i="6"/>
  <c r="N33" i="6"/>
  <c r="N36" i="6"/>
  <c r="K14" i="6"/>
  <c r="K33" i="6"/>
  <c r="K36" i="6"/>
  <c r="I14" i="6"/>
  <c r="I33" i="6"/>
  <c r="I36" i="6"/>
  <c r="H14" i="6"/>
  <c r="H33" i="6"/>
  <c r="H36" i="6"/>
  <c r="G12" i="6"/>
  <c r="G13" i="6"/>
  <c r="G30" i="6"/>
  <c r="G31" i="6"/>
  <c r="G32" i="6"/>
  <c r="G36" i="6"/>
  <c r="F12" i="6"/>
  <c r="F14" i="6" s="1"/>
  <c r="F13" i="6"/>
  <c r="F30" i="6"/>
  <c r="F31" i="6"/>
  <c r="F32" i="6"/>
  <c r="F26" i="2"/>
  <c r="G32" i="2"/>
  <c r="F32" i="2"/>
  <c r="G29" i="2"/>
  <c r="F29" i="2"/>
  <c r="F28" i="2"/>
  <c r="V21" i="5"/>
  <c r="V25" i="5"/>
  <c r="V29" i="5"/>
  <c r="T21" i="5"/>
  <c r="T25" i="5"/>
  <c r="T29" i="5"/>
  <c r="S21" i="5"/>
  <c r="S25" i="5"/>
  <c r="S29" i="5"/>
  <c r="Q21" i="5"/>
  <c r="Q25" i="5"/>
  <c r="Q29" i="5"/>
  <c r="M21" i="5"/>
  <c r="M25" i="5"/>
  <c r="M29" i="5"/>
  <c r="K18" i="5"/>
  <c r="K21" i="5"/>
  <c r="K25" i="5"/>
  <c r="K29" i="5"/>
  <c r="I18" i="5"/>
  <c r="I21" i="5"/>
  <c r="I25" i="5"/>
  <c r="I29" i="5"/>
  <c r="H18" i="5"/>
  <c r="H21" i="5"/>
  <c r="H25" i="5"/>
  <c r="H29" i="5"/>
  <c r="G14" i="5"/>
  <c r="G16" i="5"/>
  <c r="G17" i="5"/>
  <c r="G20" i="5"/>
  <c r="G21" i="5" s="1"/>
  <c r="G23" i="5"/>
  <c r="G24" i="5"/>
  <c r="G27" i="5"/>
  <c r="G28" i="5"/>
  <c r="F14" i="5"/>
  <c r="F16" i="5"/>
  <c r="F17" i="5"/>
  <c r="F20" i="5"/>
  <c r="F21" i="5" s="1"/>
  <c r="F23" i="5"/>
  <c r="F24" i="5"/>
  <c r="F27" i="5"/>
  <c r="F28" i="5"/>
  <c r="G30" i="2"/>
  <c r="F30" i="2"/>
  <c r="V33" i="2"/>
  <c r="V12" i="2"/>
  <c r="V16" i="2"/>
  <c r="T33" i="2"/>
  <c r="T12" i="2"/>
  <c r="T16" i="2"/>
  <c r="S33" i="2"/>
  <c r="S12" i="2"/>
  <c r="S16" i="2"/>
  <c r="Q33" i="2"/>
  <c r="Q12" i="2"/>
  <c r="Q16" i="2"/>
  <c r="M12" i="2"/>
  <c r="K12" i="2"/>
  <c r="K16" i="2"/>
  <c r="I12" i="2"/>
  <c r="I16" i="2"/>
  <c r="H12" i="2"/>
  <c r="H16" i="2"/>
  <c r="V42" i="6"/>
  <c r="T42" i="6"/>
  <c r="S42" i="6"/>
  <c r="Q42" i="6"/>
  <c r="N42" i="6"/>
  <c r="K42" i="6"/>
  <c r="I42" i="6"/>
  <c r="H42" i="6"/>
  <c r="G38" i="6"/>
  <c r="G39" i="6"/>
  <c r="G40" i="6"/>
  <c r="F38" i="6"/>
  <c r="F39" i="6"/>
  <c r="F40" i="6"/>
  <c r="M36" i="6"/>
  <c r="T43" i="6" l="1"/>
  <c r="G18" i="5"/>
  <c r="I30" i="5"/>
  <c r="G14" i="6"/>
  <c r="T39" i="1"/>
  <c r="F16" i="2"/>
  <c r="F35" i="2" s="1"/>
  <c r="F33" i="6"/>
  <c r="N43" i="6"/>
  <c r="G16" i="2"/>
  <c r="G35" i="2" s="1"/>
  <c r="F29" i="5"/>
  <c r="V30" i="5"/>
  <c r="V39" i="1"/>
  <c r="N39" i="1"/>
  <c r="G42" i="6"/>
  <c r="H43" i="6"/>
  <c r="S30" i="5"/>
  <c r="G25" i="5"/>
  <c r="F18" i="5"/>
  <c r="F16" i="1"/>
  <c r="M30" i="5"/>
  <c r="H39" i="1"/>
  <c r="Q30" i="5"/>
  <c r="Q39" i="1"/>
  <c r="H30" i="5"/>
  <c r="K30" i="5"/>
  <c r="F42" i="6"/>
  <c r="F28" i="6"/>
  <c r="F43" i="6" s="1"/>
  <c r="G33" i="6"/>
  <c r="Q43" i="6"/>
  <c r="N30" i="5"/>
  <c r="G28" i="6"/>
  <c r="K39" i="1"/>
  <c r="S39" i="1"/>
  <c r="I43" i="6"/>
  <c r="F32" i="1"/>
  <c r="F39" i="1" s="1"/>
  <c r="I39" i="1"/>
  <c r="G29" i="5"/>
  <c r="G30" i="5" s="1"/>
  <c r="F25" i="5"/>
  <c r="T30" i="5"/>
  <c r="G32" i="1"/>
  <c r="G39" i="1" s="1"/>
  <c r="K43" i="6"/>
  <c r="G43" i="6" l="1"/>
  <c r="F30" i="5"/>
</calcChain>
</file>

<file path=xl/sharedStrings.xml><?xml version="1.0" encoding="utf-8"?>
<sst xmlns="http://schemas.openxmlformats.org/spreadsheetml/2006/main" count="631" uniqueCount="217">
  <si>
    <t>Wydział  Nauk o Zdrowiu</t>
  </si>
  <si>
    <t>Czas trwania: IV semestry</t>
  </si>
  <si>
    <r>
      <t xml:space="preserve">PLAN STUDIÓW II stopnia </t>
    </r>
    <r>
      <rPr>
        <b/>
        <i/>
        <sz val="11"/>
        <color indexed="8"/>
        <rFont val="Times New Roman"/>
        <family val="1"/>
        <charset val="238"/>
      </rPr>
      <t>(stacjonarne)</t>
    </r>
    <r>
      <rPr>
        <b/>
        <sz val="11"/>
        <color indexed="8"/>
        <rFont val="Times New Roman"/>
        <family val="1"/>
        <charset val="238"/>
      </rPr>
      <t xml:space="preserve"> </t>
    </r>
  </si>
  <si>
    <t>Lp.</t>
  </si>
  <si>
    <t>Przedmiot</t>
  </si>
  <si>
    <t>Jednostka  organizacyjna UM w Lublinie odpowiedzialna za realizację dydaktyki w danym zakresie</t>
  </si>
  <si>
    <t>OGÓŁEM</t>
  </si>
  <si>
    <t>SEMESTR I                        Zajaęcia teoretyczne  - 12 tygodni; kształcenie praktyczne - 3 tygodnie</t>
  </si>
  <si>
    <t>ZAJĘCIA TEORETYCZNE</t>
  </si>
  <si>
    <t>KSZTAŁCENIE PRAKTYCZNE</t>
  </si>
  <si>
    <t xml:space="preserve">Liczba godzin </t>
  </si>
  <si>
    <t>ECTS</t>
  </si>
  <si>
    <t>wykłady</t>
  </si>
  <si>
    <t>ćwiczenia</t>
  </si>
  <si>
    <t>Zatwierdzona liczebność grupy na ćwiczeniach</t>
  </si>
  <si>
    <t>seminaria</t>
  </si>
  <si>
    <t>Zatwierdzona liczebność grupy na seminarium</t>
  </si>
  <si>
    <t>samokształcenie</t>
  </si>
  <si>
    <t xml:space="preserve"> ECTS zajęcia teoretyczne</t>
  </si>
  <si>
    <t>Forma zaliczenia zajęć teoretycznych</t>
  </si>
  <si>
    <t>zajęcia praktyczne</t>
  </si>
  <si>
    <t>Zatwierdzona liczebność grupy na zajęciach</t>
  </si>
  <si>
    <t>ECTS zajęcia praktyczne</t>
  </si>
  <si>
    <t>praktyki zawodowe</t>
  </si>
  <si>
    <t xml:space="preserve"> ECTS praktyki zawodowe</t>
  </si>
  <si>
    <t>Forma zaliczenia kształcenia praktycznego</t>
  </si>
  <si>
    <t>egzamin</t>
  </si>
  <si>
    <t>zaliczenie/zaliczenie z oceną</t>
  </si>
  <si>
    <t>Przedmiot obowiązkowy</t>
  </si>
  <si>
    <t>BHP</t>
  </si>
  <si>
    <t xml:space="preserve"> -</t>
  </si>
  <si>
    <t>Moduł A - Nauki społeczne i humanistyczne/ Moduł D - Praktyki zawodowe</t>
  </si>
  <si>
    <t>Psychologia zdrowia</t>
  </si>
  <si>
    <t>_</t>
  </si>
  <si>
    <t>Zaliczenie z oceną</t>
  </si>
  <si>
    <t>Zarządzanie w położnictwie</t>
  </si>
  <si>
    <t>EGZAMIN</t>
  </si>
  <si>
    <t>Dydaktyka medyczna</t>
  </si>
  <si>
    <t>-</t>
  </si>
  <si>
    <t>RAZEM:</t>
  </si>
  <si>
    <t>Moduł B - Zaawansowana praktyka położnicza/ Moduł D - Praktyki zawodowe</t>
  </si>
  <si>
    <t>Diagnostyka ultrasonograficzna w położnictwie i ginekologii</t>
  </si>
  <si>
    <t>Moduł C - Badania naukowe i rozwój praktyki położniczej</t>
  </si>
  <si>
    <t>Badania naukowe</t>
  </si>
  <si>
    <t>Godziny do dyspozycji uczelni</t>
  </si>
  <si>
    <t xml:space="preserve">Techniki endoskopowe w ginekologii i położnictwie </t>
  </si>
  <si>
    <t>Nowoczesne techniki diagnostyczne</t>
  </si>
  <si>
    <t>RAZEM I SEMESTR:</t>
  </si>
  <si>
    <t>SEMESTR I - Zajaęcia teoretyczne  - 12 tygodni; kształcenie praktyczne - 2 tygodnie</t>
  </si>
  <si>
    <t xml:space="preserve">
UWAGA! 
Obowiązkowe szkolenie w zakresie bezpieczeństwa i higieny pracy – w wymiarze nie mniejszym niż 4 godz., obejmujące wszystkich studentów rozpoczynających naukę w uczelni, zgodnie  z §3.1. Rozporządzenia Ministra Nauki i Szkolnictwa Wyższego z dnia 30 października 2018r. w sprawiesposobu zapewnienia w uczelni bezpiecznych i higienicznych warunków pracy i kształcenia / Dz. U.  poz. 2090/  </t>
  </si>
  <si>
    <t xml:space="preserve">PLAN STUDIÓW II stopnia (stacjonarne) </t>
  </si>
  <si>
    <t>Jednostka  organizacyjna Uniwersytetu Medycznego w Lublinie odpowiedzialna za realizację dydaktyki w danym zakresie</t>
  </si>
  <si>
    <t>SEMESTR II         Zajęcia teoretyczne - 13 tygodni, kształcenie praktyczne - 2 tygodnie</t>
  </si>
  <si>
    <t>Moduł A - Nauki społeczne i humanistyczne</t>
  </si>
  <si>
    <t>Prawo w praktyce położniczej</t>
  </si>
  <si>
    <t>Język angielski</t>
  </si>
  <si>
    <t>Studium Praktycznej Nauki Języków Obcych</t>
  </si>
  <si>
    <t>Moduł B - Zaawansowana praktyka położnicza</t>
  </si>
  <si>
    <t>Terapia bólu ostrego i przewlekłego</t>
  </si>
  <si>
    <t>opieka nad noworodkiem</t>
  </si>
  <si>
    <t>opieka w ginekologii wieku rozwojowego</t>
  </si>
  <si>
    <t>opieka ginekologiczna w okresie okołomenopauzalnym i senium</t>
  </si>
  <si>
    <t>ginekologia endokrynologiczna</t>
  </si>
  <si>
    <t>z udziałem psychologa</t>
  </si>
  <si>
    <t>z udziałem dietetyka</t>
  </si>
  <si>
    <t>wsparcie w sytuacji przemocy</t>
  </si>
  <si>
    <t>z udziałem genetyka (poradnictwo genetyczne)</t>
  </si>
  <si>
    <t>Seminarium dyplomowe</t>
  </si>
  <si>
    <t>Zaliczenie</t>
  </si>
  <si>
    <t>Statystyka medyczna</t>
  </si>
  <si>
    <t>Praktyka położnicza w perspektywie międzynarodowej</t>
  </si>
  <si>
    <t>--</t>
  </si>
  <si>
    <r>
      <t>Kliniczne aspekty rozrodczości człowieka</t>
    </r>
    <r>
      <rPr>
        <i/>
        <sz val="12"/>
        <rFont val="Times New Roman"/>
        <family val="1"/>
        <charset val="238"/>
      </rPr>
      <t xml:space="preserve"> </t>
    </r>
  </si>
  <si>
    <t>*Moduł do wyboru w całości – wypisywanie recept – dla osób, które nie miały zrealizowanych efektów (zlecanie i wypisywanie recept) na studiach I stopnia i nie ukończyły kursu specjalistycznego w tym zakresie na poziomie I</t>
  </si>
  <si>
    <t>MODUŁ wypisywanie recept</t>
  </si>
  <si>
    <t>Interna</t>
  </si>
  <si>
    <t>Dietetyka</t>
  </si>
  <si>
    <t>Farmnakologia</t>
  </si>
  <si>
    <t>Zakład Famakologii</t>
  </si>
  <si>
    <t>Praktyka w gabinecie lekarza POZ/Ginekologa</t>
  </si>
  <si>
    <t>RAZEM moduł nie wliczany w całość semestru:</t>
  </si>
  <si>
    <t>RAZEM II SEMESTR:</t>
  </si>
  <si>
    <t>SEMESTR II - Zajęcia teoretyczne - 13 tygodni, kształcenie praktyczne - 2 tygodnie</t>
  </si>
  <si>
    <r>
      <t xml:space="preserve">*UWAGA: </t>
    </r>
    <r>
      <rPr>
        <sz val="14"/>
        <rFont val="Arial"/>
        <family val="2"/>
        <charset val="238"/>
      </rPr>
      <t>Osoby które wybrały "Moduł wypisywanie recept" wybierają jeszcze w semestrze III, do realizacji w semestrze IV, przedmiot/przedmioty obejmujące ogółem</t>
    </r>
    <r>
      <rPr>
        <b/>
        <sz val="14"/>
        <rFont val="Arial"/>
        <family val="2"/>
        <charset val="238"/>
      </rPr>
      <t xml:space="preserve"> 30 godz. i 2 ECTS</t>
    </r>
  </si>
  <si>
    <t>Wydział Nauk o Zdrowiu</t>
  </si>
  <si>
    <t>Rok akademicki 2010/ 2011</t>
  </si>
  <si>
    <t>Rok akademicki ………………………….</t>
  </si>
  <si>
    <t>SEMESTR III       Zajęcia teoretyczne 11 tygodni; kształcenie praktyczne - 4 tygodnie</t>
  </si>
  <si>
    <t>zaliczenie/ zaliczenie z oceną</t>
  </si>
  <si>
    <t>Wielokulturowość w opiece nad kobietą</t>
  </si>
  <si>
    <t>Farmakologia i ordynowanie produktów leczniczych</t>
  </si>
  <si>
    <t>Zakład Farmakologii</t>
  </si>
  <si>
    <r>
      <rPr>
        <b/>
        <u/>
        <sz val="10"/>
        <rFont val="Times New Roman"/>
        <family val="1"/>
        <charset val="238"/>
      </rPr>
      <t>Opieka specjalistyczna nad kobietą i jej rodziną w ujęciu interdyscyplinarnym</t>
    </r>
    <r>
      <rPr>
        <b/>
        <sz val="10"/>
        <rFont val="Times New Roman"/>
        <family val="1"/>
        <charset val="238"/>
      </rPr>
      <t>, w tym:</t>
    </r>
  </si>
  <si>
    <t>opieka okołoporodowa</t>
  </si>
  <si>
    <t>wsparcie w sytuacji uzależnienia</t>
  </si>
  <si>
    <r>
      <rPr>
        <b/>
        <u/>
        <sz val="10"/>
        <rFont val="Times New Roman"/>
        <family val="1"/>
        <charset val="238"/>
      </rPr>
      <t>Edukacja w praktyce zawodowej położnej</t>
    </r>
    <r>
      <rPr>
        <b/>
        <sz val="10"/>
        <rFont val="Times New Roman"/>
        <family val="1"/>
        <charset val="238"/>
      </rPr>
      <t>, w tym:</t>
    </r>
  </si>
  <si>
    <t>Edukacja w cukrzycy</t>
  </si>
  <si>
    <t>Edukacja w laktacji</t>
  </si>
  <si>
    <t>Edukacja w ginekologii</t>
  </si>
  <si>
    <t>Edukacja w onkologii</t>
  </si>
  <si>
    <t>Edukacja w opiece przedkoncepcyjnej i okołoporodowej</t>
  </si>
  <si>
    <t>RAZEM III SEMESTR:</t>
  </si>
  <si>
    <t>SEMESTR III - zajęcia teoretyczne 11 tygodni; kształcenie praktyczne - 4 tygodnie</t>
  </si>
  <si>
    <t>SEMESTR IV     Zajęcia teoretyczne 15 tygodni</t>
  </si>
  <si>
    <t xml:space="preserve"> ECTS</t>
  </si>
  <si>
    <t xml:space="preserve"> - </t>
  </si>
  <si>
    <t>Praktyka położnicza oparta na dowodach naukowych</t>
  </si>
  <si>
    <t>Seksuologia</t>
  </si>
  <si>
    <t>Medycyna prewencyjna w ginekologii wieku rozwojowego</t>
  </si>
  <si>
    <t>III Katedra i Klinika Ginekologii</t>
  </si>
  <si>
    <t>Medycyna prewencyjna w ginekologii onkologicznej</t>
  </si>
  <si>
    <t>I Katedra i Klinika Ginekologii Onkologicznej i Ginekologii</t>
  </si>
  <si>
    <t>Uroginekologia</t>
  </si>
  <si>
    <t>II Katedra i Klinika Ginekologii</t>
  </si>
  <si>
    <t>Medycyna sądowa</t>
  </si>
  <si>
    <t>Katedra i Zakład Medycyny Sądowej</t>
  </si>
  <si>
    <t>Podstawy psychoterapii</t>
  </si>
  <si>
    <t>Psychopatologia życia rodzinnego</t>
  </si>
  <si>
    <t>Patologia i rehabilitacja mowy</t>
  </si>
  <si>
    <t>Socjologia zdrowia</t>
  </si>
  <si>
    <t>Ziołolecznictwo</t>
  </si>
  <si>
    <r>
      <t xml:space="preserve">RAZEM - </t>
    </r>
    <r>
      <rPr>
        <b/>
        <u/>
        <sz val="8"/>
        <rFont val="Times New Roman"/>
        <family val="1"/>
        <charset val="238"/>
      </rPr>
      <t>godziny nie sumują się</t>
    </r>
    <r>
      <rPr>
        <b/>
        <sz val="8"/>
        <rFont val="Times New Roman"/>
        <family val="1"/>
        <charset val="238"/>
      </rPr>
      <t>:</t>
    </r>
  </si>
  <si>
    <t>Przygotowanie pracy dyplomowej i przygotowanie do egzaminu dyplomowego</t>
  </si>
  <si>
    <t xml:space="preserve">Zaliczenie </t>
  </si>
  <si>
    <t>RAZEM IV SEMESTR:</t>
  </si>
  <si>
    <t>SEMESTR IV - zajęcia teoretyczne 15 tygodni</t>
  </si>
  <si>
    <t>Zakład Opieki Holistycznej i Zarządzania w Pielęgniarstwie</t>
  </si>
  <si>
    <t>Zakład Edukacji Dietetycznej i Żywieniowej</t>
  </si>
  <si>
    <t>Zakład Położnictwa i Ginekologii</t>
  </si>
  <si>
    <t>Zakład Pediatrii i Pielęgniarstwa Pediatrycznego</t>
  </si>
  <si>
    <t>Klinika Ginekologii i Endokrynologii Ginekologicznej</t>
  </si>
  <si>
    <t>Zakład Pielęgniarstwa Rodzinnego i Geriatrycznego</t>
  </si>
  <si>
    <t>Zakład Edukacji Zdrowotnej</t>
  </si>
  <si>
    <t>Zakład Pielęgniarstwa Opieki Długoterminowej</t>
  </si>
  <si>
    <t>Zakład Opieki Specjalistycznej w Położnictwie</t>
  </si>
  <si>
    <t>Zakład Interny i Pielęgniarstwa Internistycznego</t>
  </si>
  <si>
    <t>Zakład Interny i Pielęgniarstwa Internistrycznego</t>
  </si>
  <si>
    <t xml:space="preserve">Zakład Pielęgniarstwa Rodzinngo i Geriatrycznego </t>
  </si>
  <si>
    <t>Zakład Promocji Zdrowia</t>
  </si>
  <si>
    <t xml:space="preserve">Zakład Koordynowanej Opieki Położniczej </t>
  </si>
  <si>
    <t>Zakład Koordynowanej Opieki Położniczej</t>
  </si>
  <si>
    <t>Zakład  Genetyki Klinicznej</t>
  </si>
  <si>
    <t>Samodzielna Pracownia Medycznych Czynności Ratunkowych i Ratownictwa Specjalistycznego</t>
  </si>
  <si>
    <r>
      <rPr>
        <b/>
        <sz val="11"/>
        <rFont val="Times New Roman"/>
        <family val="1"/>
        <charset val="238"/>
      </rPr>
      <t xml:space="preserve">**UWAGA: </t>
    </r>
    <r>
      <rPr>
        <sz val="11"/>
        <rFont val="Times New Roman"/>
        <family val="1"/>
        <charset val="238"/>
      </rPr>
      <t xml:space="preserve"> przedmioty do wyboru (student wybiera przedmioty obejmujące ogółem </t>
    </r>
    <r>
      <rPr>
        <b/>
        <sz val="11"/>
        <rFont val="Times New Roman"/>
        <family val="1"/>
        <charset val="238"/>
      </rPr>
      <t>90 godz i 6 ECTS</t>
    </r>
    <r>
      <rPr>
        <sz val="11"/>
        <rFont val="Times New Roman"/>
        <family val="1"/>
        <charset val="238"/>
      </rPr>
      <t xml:space="preserve">    LUB     wybiera przedmioty obejmujące ogółem </t>
    </r>
    <r>
      <rPr>
        <b/>
        <sz val="11"/>
        <rFont val="Times New Roman"/>
        <family val="1"/>
        <charset val="238"/>
      </rPr>
      <t>30 godz. i 2 ECTS</t>
    </r>
    <r>
      <rPr>
        <sz val="11"/>
        <rFont val="Times New Roman"/>
        <family val="1"/>
        <charset val="238"/>
      </rPr>
      <t xml:space="preserve"> jeśli realizował na II semestrze Moduł Wypisywanie recept  LUB   </t>
    </r>
    <r>
      <rPr>
        <b/>
        <sz val="11"/>
        <rFont val="Times New Roman"/>
        <family val="1"/>
        <charset val="238"/>
      </rPr>
      <t xml:space="preserve">nie wybiera żadnego </t>
    </r>
    <r>
      <rPr>
        <sz val="11"/>
        <rFont val="Times New Roman"/>
        <family val="1"/>
        <charset val="238"/>
      </rPr>
      <t xml:space="preserve">jeżeli realizował Moduł z przedmiotem interprofesjonalnym </t>
    </r>
  </si>
  <si>
    <t>Rok akademicki 2024/2025</t>
  </si>
  <si>
    <t xml:space="preserve">* przedmioty do wyboru (student wybiera przedmioty obejmujące ogółem 90 godz i 6 ECTS    LUB     wybiera przedmioty obejmujące ogółem 30 godz. i 2 ECTS jeśli realizował na II semestrze Moduł Wypisywanie recept  LUB   nie wybiera żadnego jeżeli realizował Moduł z przedmiotem interprofesjonalnym </t>
  </si>
  <si>
    <r>
      <rPr>
        <b/>
        <sz val="10"/>
        <color indexed="8"/>
        <rFont val="Times New Roman"/>
        <family val="1"/>
        <charset val="238"/>
      </rPr>
      <t xml:space="preserve">*UWAGA: </t>
    </r>
    <r>
      <rPr>
        <sz val="10"/>
        <color indexed="8"/>
        <rFont val="Times New Roman"/>
        <family val="1"/>
        <charset val="238"/>
      </rPr>
      <t xml:space="preserve">w przypadku studentów realizujących Moduł: Z przedmiotem Interprofesjonalnym student wybiera podane przedmioty obejmujące ogółem </t>
    </r>
    <r>
      <rPr>
        <b/>
        <sz val="10"/>
        <color indexed="8"/>
        <rFont val="Times New Roman"/>
        <family val="1"/>
        <charset val="238"/>
      </rPr>
      <t xml:space="preserve">90 godz i 6 ECTS i nie wybiera </t>
    </r>
    <r>
      <rPr>
        <sz val="10"/>
        <color indexed="8"/>
        <rFont val="Times New Roman"/>
        <family val="1"/>
        <charset val="238"/>
      </rPr>
      <t xml:space="preserve">już innych wykazanych w Planie jako do wyboru, </t>
    </r>
    <r>
      <rPr>
        <b/>
        <u/>
        <sz val="10"/>
        <color indexed="8"/>
        <rFont val="Times New Roman"/>
        <family val="1"/>
        <charset val="238"/>
      </rPr>
      <t>Blok zajęć nie jest przeznaczony dla osób realizujących Moduł Recety na II semestrze)</t>
    </r>
  </si>
  <si>
    <t xml:space="preserve">** Przedmioty do wyboru  (student wybiera przedmioty obejmujące ogółem 90 godz i 6 ECTS    LUB     wybiera przedmioty obejmujące ogółem 30 godz. i 2 ECTS - jeśli realizował na II semestrze Moduł Wypisywanie recept  LUB   nie wybiera żadnego - jeżeli realizował Moduł z przedmiotem interprofesjonalnym </t>
  </si>
  <si>
    <t>Zakład Psychologii</t>
  </si>
  <si>
    <t>Zakład Informatyki i Statystyki Medycznej z Pracownią e-Zdrowia</t>
  </si>
  <si>
    <t>Zakład Nauk Humanistycznych i Medycyny Społecznej</t>
  </si>
  <si>
    <t>Zakład Psychiatrii i Pielęgniarstwa Psychiatrycznego</t>
  </si>
  <si>
    <t xml:space="preserve"> Zakład Psychologii</t>
  </si>
  <si>
    <t>Zakład Neurologii i Pielęgniarstwa Neurologicznego</t>
  </si>
  <si>
    <t>Kod przedmiotu</t>
  </si>
  <si>
    <r>
      <t xml:space="preserve">Zaawansowane zabiegi ratujące życie w zespole interprofesjonalnym </t>
    </r>
    <r>
      <rPr>
        <i/>
        <sz val="8"/>
        <color rgb="FFFF0000"/>
        <rFont val="Times New Roman"/>
        <family val="1"/>
        <charset val="238"/>
      </rPr>
      <t>/przedmiot interprofesjonalny - kierunek Położnictwo z kierunkiem Ratownictwo Medyczne/</t>
    </r>
  </si>
  <si>
    <r>
      <t>Global issues in women's health</t>
    </r>
    <r>
      <rPr>
        <sz val="8"/>
        <color theme="1"/>
        <rFont val="Times New Roman"/>
        <family val="1"/>
        <charset val="238"/>
      </rPr>
      <t>-</t>
    </r>
    <r>
      <rPr>
        <b/>
        <sz val="8"/>
        <color theme="1"/>
        <rFont val="Times New Roman"/>
        <family val="1"/>
        <charset val="238"/>
      </rPr>
      <t xml:space="preserve">Globalny wymiar zdrowia kobiet </t>
    </r>
    <r>
      <rPr>
        <i/>
        <sz val="8"/>
        <color rgb="FFFF0000"/>
        <rFont val="Times New Roman"/>
        <family val="1"/>
        <charset val="238"/>
      </rPr>
      <t xml:space="preserve">(przedmiot realizowany w j. angielskim) </t>
    </r>
  </si>
  <si>
    <r>
      <t xml:space="preserve">Informacja naukowa                   </t>
    </r>
    <r>
      <rPr>
        <b/>
        <sz val="10"/>
        <color rgb="FFFF0000"/>
        <rFont val="Times New Roman"/>
        <family val="1"/>
        <charset val="238"/>
      </rPr>
      <t xml:space="preserve">  </t>
    </r>
    <r>
      <rPr>
        <b/>
        <i/>
        <sz val="10"/>
        <color rgb="FFFF0000"/>
        <rFont val="Times New Roman"/>
        <family val="1"/>
        <charset val="238"/>
      </rPr>
      <t>(</t>
    </r>
    <r>
      <rPr>
        <b/>
        <i/>
        <sz val="11"/>
        <color rgb="FFFF0000"/>
        <rFont val="Times New Roman"/>
        <family val="1"/>
        <charset val="238"/>
      </rPr>
      <t>zajęcia rezalizowane w formie zdalnej; e-wykład, e-seminarium</t>
    </r>
    <r>
      <rPr>
        <b/>
        <i/>
        <sz val="10"/>
        <color rgb="FFFF0000"/>
        <rFont val="Times New Roman"/>
        <family val="1"/>
        <charset val="238"/>
      </rPr>
      <t>)</t>
    </r>
  </si>
  <si>
    <r>
      <t xml:space="preserve">Kierunek: </t>
    </r>
    <r>
      <rPr>
        <b/>
        <sz val="11"/>
        <color indexed="10"/>
        <rFont val="Times New Roman"/>
        <family val="1"/>
        <charset val="238"/>
      </rPr>
      <t>Położnictwo 2024 - 2026</t>
    </r>
  </si>
  <si>
    <r>
      <t xml:space="preserve">Kierunek: </t>
    </r>
    <r>
      <rPr>
        <b/>
        <sz val="8"/>
        <color indexed="10"/>
        <rFont val="Times New Roman"/>
        <family val="1"/>
        <charset val="238"/>
      </rPr>
      <t>Położnictwo 2024 - 2026</t>
    </r>
  </si>
  <si>
    <t>Rok akademicki 2025/2026</t>
  </si>
  <si>
    <r>
      <t xml:space="preserve">Kierunek: </t>
    </r>
    <r>
      <rPr>
        <b/>
        <sz val="8"/>
        <color indexed="10"/>
        <rFont val="Times New Roman"/>
        <family val="1"/>
        <charset val="238"/>
      </rPr>
      <t>Położnictwo 2024- 2026</t>
    </r>
  </si>
  <si>
    <t>PL.PO.P.ST.2024/2026.2.1.12</t>
  </si>
  <si>
    <t>PL.PO.P.ST.2024/2026.2.1.1</t>
  </si>
  <si>
    <t>PL.PO.P.ST.2024/2026.2.1.2</t>
  </si>
  <si>
    <t>PL.PO.P.ST.2024/2026.2.1.3</t>
  </si>
  <si>
    <t>PL.PO.P.ST.2024/2026.2.1/2.4</t>
  </si>
  <si>
    <t>PL.PO.P.ST.2024/2026.2.1.5</t>
  </si>
  <si>
    <t>PL.PO.P.ST.2024/2026.2.1.6</t>
  </si>
  <si>
    <t>PL.PO.P.ST.2024/2026.2.1.7</t>
  </si>
  <si>
    <t>PL.PO.P.ST.2024/2026.2.1.8</t>
  </si>
  <si>
    <t>PL.PO.P.ST.2024/2026.2.2.10</t>
  </si>
  <si>
    <t>PL.PO.P.ST.2024/2026.2.2/3/4.9</t>
  </si>
  <si>
    <t>PL.PO.P.ST.2024/2026.2.2.11</t>
  </si>
  <si>
    <t>PL.PO.P.ST.2024/2026.2.2.13</t>
  </si>
  <si>
    <t>PL.PO.P.ST.2024/2026.2.2.14</t>
  </si>
  <si>
    <t>PL.PO.P.ST.2024/2026.2.2.15</t>
  </si>
  <si>
    <t>PL.PO.P.ST.2024/2026.2.2.16</t>
  </si>
  <si>
    <t>PL.PO.P.ST.2024/2026.2.2.17</t>
  </si>
  <si>
    <t>PL.PO.P.ST.2024/2026.2.2.18</t>
  </si>
  <si>
    <t>PL.PO.P.ST.2024/2026.2.2.19</t>
  </si>
  <si>
    <t>PL.PO.P.ST.2024/2026.2.2.20</t>
  </si>
  <si>
    <t>PL.PO.P.ST.2024/2026.2.2/3/4.21</t>
  </si>
  <si>
    <t>PL.PO.P.ST.2024/2026.2.2.22</t>
  </si>
  <si>
    <t>PL.PO.P.ST.2024/2026.2.2.23</t>
  </si>
  <si>
    <t>PL.PO.P.ST.2024/2026.2.2.24</t>
  </si>
  <si>
    <t>PL.PO.F.ST.2024/2026.2.2.25</t>
  </si>
  <si>
    <t>PL.PO.F.ST.2024/2026.2.2.26</t>
  </si>
  <si>
    <t>PL.PO.F.ST.2024/2026.2.2.27</t>
  </si>
  <si>
    <t>PL.PO.F.ST.2024/2026.2.2.28</t>
  </si>
  <si>
    <t>PL.PO.P.ST.2024/2026.2.3.29</t>
  </si>
  <si>
    <t>PL.PO.P.ST.2024/2026.2.3.30</t>
  </si>
  <si>
    <t>PL.PO.P.ST.2024/2026.2.3.31</t>
  </si>
  <si>
    <t>PL.PO.P.ST.2024/2026.2.3.32</t>
  </si>
  <si>
    <t>PL.PO.P.ST.2024/2026.2.3.33</t>
  </si>
  <si>
    <t>PL.PO.P.ST.2024/2026.2.3.34</t>
  </si>
  <si>
    <t>PL.PO.P.ST.2024/2026.2.3.35</t>
  </si>
  <si>
    <t>PL.PO.P.ST.2024/2026.2.3.36</t>
  </si>
  <si>
    <t>PL.PO.P.ST.2024/2026.2.3.37</t>
  </si>
  <si>
    <t>PL.PO.P.ST.2024/2026.2.3.38</t>
  </si>
  <si>
    <t>PL.PO.P.ST.2024/2026.2.4.39</t>
  </si>
  <si>
    <t>PL.PO.F.ST.2024/2026.2.4.40</t>
  </si>
  <si>
    <t>PL.PO.F.ST.2024/2026.2.4.41</t>
  </si>
  <si>
    <t>PL.PO.F.ST.2024/2026.2.4.42</t>
  </si>
  <si>
    <t>PL.PO.F.ST.2024/2026.2.4.43</t>
  </si>
  <si>
    <t>PL.PO.F.ST.2024/2026.2.4.44</t>
  </si>
  <si>
    <t>PL.PO.F.ST.2024/2026.2.4.45</t>
  </si>
  <si>
    <t>PL.PO.F.ST.2024/2026.2.4.46</t>
  </si>
  <si>
    <t>PL.PO.F.ST.2024/2026.2.4.47</t>
  </si>
  <si>
    <t>PL.PO.F.ST.2024/2026.2.4.48</t>
  </si>
  <si>
    <t>PL.PO.F.ST.2024/2026.2.4.49</t>
  </si>
  <si>
    <t>PL.PO.F.ST.2024/2026.2.4.50</t>
  </si>
  <si>
    <t>Pracownia Prawa Medycznego i Farmaceutycznego</t>
  </si>
  <si>
    <t>Szkoła Rodzenia</t>
  </si>
  <si>
    <r>
      <t>Opieka specjalistyczna nad kobietą i jej rodziną w ujęciu interdyscyplinarnym</t>
    </r>
    <r>
      <rPr>
        <b/>
        <sz val="12"/>
        <rFont val="Times New Roman"/>
        <family val="1"/>
        <charset val="238"/>
      </rPr>
      <t>, w tym:</t>
    </r>
  </si>
  <si>
    <t>Akademicka Pracownia Testów Psychologicznych</t>
  </si>
  <si>
    <t>Akademicka Pracownia Testów Psychologiczncyh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</si>
</sst>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>
    <font>
      <sz val="10"/>
      <name val="Arial"/>
      <charset val="238"/>
    </font>
    <font>
      <sz val="11"/>
      <color indexed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sz val="8"/>
      <name val="Arial"/>
      <family val="2"/>
      <charset val="238"/>
    </font>
    <font>
      <sz val="8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sz val="6"/>
      <color indexed="8"/>
      <name val="Czcionka tekstu podstawowego"/>
      <family val="2"/>
      <charset val="238"/>
    </font>
    <font>
      <sz val="6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color indexed="10"/>
      <name val="Times New Roman"/>
      <family val="1"/>
      <charset val="238"/>
    </font>
    <font>
      <b/>
      <sz val="6"/>
      <color indexed="8"/>
      <name val="Times New Roman"/>
      <family val="1"/>
      <charset val="238"/>
    </font>
    <font>
      <b/>
      <sz val="6"/>
      <color indexed="8"/>
      <name val="Czcionka tekstu podstawowego"/>
      <family val="2"/>
      <charset val="238"/>
    </font>
    <font>
      <b/>
      <sz val="8"/>
      <name val="Times New Roman"/>
      <family val="1"/>
      <charset val="238"/>
    </font>
    <font>
      <sz val="10"/>
      <color indexed="17"/>
      <name val="Arial"/>
      <family val="2"/>
      <charset val="238"/>
    </font>
    <font>
      <sz val="6"/>
      <color indexed="17"/>
      <name val="Arial"/>
      <family val="2"/>
      <charset val="238"/>
    </font>
    <font>
      <b/>
      <sz val="8"/>
      <color indexed="8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name val="Czcionka tekstu podstawowego"/>
      <family val="2"/>
      <charset val="238"/>
    </font>
    <font>
      <b/>
      <sz val="6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i/>
      <sz val="8"/>
      <color theme="1"/>
      <name val="Times New Roman"/>
      <family val="1"/>
      <charset val="238"/>
    </font>
    <font>
      <b/>
      <sz val="8"/>
      <color theme="1"/>
      <name val="Cambria"/>
      <family val="1"/>
      <charset val="238"/>
    </font>
    <font>
      <sz val="8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8"/>
      <name val="Czcionka tekstu podstawowego"/>
      <charset val="238"/>
    </font>
    <font>
      <b/>
      <u/>
      <sz val="10"/>
      <name val="Times New Roman"/>
      <family val="1"/>
      <charset val="238"/>
    </font>
    <font>
      <sz val="12"/>
      <name val="Arial"/>
      <family val="2"/>
      <charset val="238"/>
    </font>
    <font>
      <i/>
      <sz val="12"/>
      <name val="Times New Roman"/>
      <family val="1"/>
      <charset val="238"/>
    </font>
    <font>
      <b/>
      <sz val="6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i/>
      <sz val="10"/>
      <color theme="1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FF0000"/>
      <name val="Arial"/>
      <family val="2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u/>
      <sz val="10"/>
      <color indexed="8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u/>
      <sz val="12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4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1" fillId="0" borderId="2" xfId="1" applyFont="1" applyBorder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21" fillId="0" borderId="0" xfId="1" applyFont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35" fillId="0" borderId="0" xfId="1" applyFont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4" fillId="0" borderId="1" xfId="0" applyFont="1" applyBorder="1" applyAlignment="1">
      <alignment horizontal="center" vertical="center" wrapText="1"/>
    </xf>
    <xf numFmtId="0" fontId="34" fillId="3" borderId="1" xfId="1" applyFont="1" applyFill="1" applyBorder="1" applyAlignment="1">
      <alignment horizontal="center" vertical="center" wrapText="1"/>
    </xf>
    <xf numFmtId="0" fontId="34" fillId="4" borderId="1" xfId="1" applyFont="1" applyFill="1" applyBorder="1" applyAlignment="1">
      <alignment horizontal="center" vertical="center" wrapText="1"/>
    </xf>
    <xf numFmtId="0" fontId="38" fillId="0" borderId="1" xfId="1" applyFont="1" applyBorder="1" applyAlignment="1">
      <alignment horizontal="center" vertical="center" wrapText="1"/>
    </xf>
    <xf numFmtId="0" fontId="39" fillId="3" borderId="1" xfId="1" applyFont="1" applyFill="1" applyBorder="1" applyAlignment="1">
      <alignment horizontal="center" vertical="center" wrapText="1"/>
    </xf>
    <xf numFmtId="0" fontId="39" fillId="4" borderId="1" xfId="1" applyFont="1" applyFill="1" applyBorder="1" applyAlignment="1">
      <alignment horizontal="center" vertical="center" wrapText="1"/>
    </xf>
    <xf numFmtId="0" fontId="40" fillId="0" borderId="1" xfId="1" applyFont="1" applyBorder="1" applyAlignment="1">
      <alignment horizontal="center" vertical="center" wrapText="1"/>
    </xf>
    <xf numFmtId="0" fontId="42" fillId="3" borderId="1" xfId="1" applyFont="1" applyFill="1" applyBorder="1" applyAlignment="1">
      <alignment horizontal="center" vertical="center" wrapText="1"/>
    </xf>
    <xf numFmtId="0" fontId="43" fillId="0" borderId="1" xfId="1" applyFont="1" applyBorder="1" applyAlignment="1">
      <alignment horizontal="center" vertical="center" wrapText="1"/>
    </xf>
    <xf numFmtId="1" fontId="42" fillId="3" borderId="1" xfId="1" applyNumberFormat="1" applyFont="1" applyFill="1" applyBorder="1" applyAlignment="1">
      <alignment horizontal="center" vertical="center" wrapText="1"/>
    </xf>
    <xf numFmtId="0" fontId="39" fillId="8" borderId="1" xfId="1" applyFont="1" applyFill="1" applyBorder="1" applyAlignment="1">
      <alignment horizontal="center" vertical="center" wrapText="1"/>
    </xf>
    <xf numFmtId="0" fontId="10" fillId="7" borderId="1" xfId="1" applyFont="1" applyFill="1" applyBorder="1" applyAlignment="1">
      <alignment horizontal="center" vertical="center" wrapText="1"/>
    </xf>
    <xf numFmtId="0" fontId="10" fillId="9" borderId="1" xfId="1" applyFont="1" applyFill="1" applyBorder="1" applyAlignment="1">
      <alignment horizontal="center" vertical="center" wrapText="1"/>
    </xf>
    <xf numFmtId="0" fontId="38" fillId="8" borderId="1" xfId="1" applyFont="1" applyFill="1" applyBorder="1" applyAlignment="1">
      <alignment horizontal="center" vertical="center" wrapText="1"/>
    </xf>
    <xf numFmtId="0" fontId="42" fillId="8" borderId="1" xfId="1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horizontal="center" vertical="center" wrapText="1"/>
    </xf>
    <xf numFmtId="0" fontId="38" fillId="6" borderId="1" xfId="1" applyFont="1" applyFill="1" applyBorder="1" applyAlignment="1">
      <alignment horizontal="center" vertical="center" wrapText="1"/>
    </xf>
    <xf numFmtId="0" fontId="41" fillId="8" borderId="1" xfId="1" applyFont="1" applyFill="1" applyBorder="1" applyAlignment="1">
      <alignment horizontal="center" vertical="center" wrapText="1"/>
    </xf>
    <xf numFmtId="0" fontId="34" fillId="10" borderId="1" xfId="0" applyFont="1" applyFill="1" applyBorder="1" applyAlignment="1">
      <alignment horizontal="center" vertical="center" wrapText="1"/>
    </xf>
    <xf numFmtId="0" fontId="34" fillId="10" borderId="1" xfId="1" applyFont="1" applyFill="1" applyBorder="1" applyAlignment="1">
      <alignment horizontal="center" vertical="center" wrapText="1"/>
    </xf>
    <xf numFmtId="0" fontId="38" fillId="10" borderId="1" xfId="1" applyFont="1" applyFill="1" applyBorder="1" applyAlignment="1">
      <alignment horizontal="center" vertical="center" wrapText="1"/>
    </xf>
    <xf numFmtId="0" fontId="10" fillId="10" borderId="1" xfId="1" applyFont="1" applyFill="1" applyBorder="1" applyAlignment="1">
      <alignment horizontal="center" vertical="center" wrapText="1"/>
    </xf>
    <xf numFmtId="0" fontId="39" fillId="10" borderId="1" xfId="1" applyFont="1" applyFill="1" applyBorder="1" applyAlignment="1">
      <alignment horizontal="center" vertical="center" wrapText="1"/>
    </xf>
    <xf numFmtId="0" fontId="40" fillId="10" borderId="1" xfId="1" applyFont="1" applyFill="1" applyBorder="1" applyAlignment="1">
      <alignment horizontal="center" vertical="center" wrapText="1"/>
    </xf>
    <xf numFmtId="0" fontId="44" fillId="10" borderId="1" xfId="0" applyFont="1" applyFill="1" applyBorder="1" applyAlignment="1">
      <alignment horizontal="center" vertical="center" wrapText="1"/>
    </xf>
    <xf numFmtId="0" fontId="40" fillId="8" borderId="1" xfId="1" applyFont="1" applyFill="1" applyBorder="1" applyAlignment="1">
      <alignment horizontal="center" vertical="center" wrapText="1"/>
    </xf>
    <xf numFmtId="0" fontId="43" fillId="8" borderId="1" xfId="1" applyFont="1" applyFill="1" applyBorder="1" applyAlignment="1">
      <alignment horizontal="center" vertical="center" wrapText="1"/>
    </xf>
    <xf numFmtId="0" fontId="11" fillId="8" borderId="1" xfId="1" applyFont="1" applyFill="1" applyBorder="1" applyAlignment="1">
      <alignment horizontal="center" vertical="center" wrapText="1"/>
    </xf>
    <xf numFmtId="0" fontId="41" fillId="11" borderId="1" xfId="1" applyFont="1" applyFill="1" applyBorder="1" applyAlignment="1">
      <alignment horizontal="center" vertical="center" wrapText="1"/>
    </xf>
    <xf numFmtId="0" fontId="38" fillId="11" borderId="1" xfId="1" applyFont="1" applyFill="1" applyBorder="1" applyAlignment="1">
      <alignment horizontal="center" vertical="center" wrapText="1"/>
    </xf>
    <xf numFmtId="0" fontId="9" fillId="11" borderId="1" xfId="1" applyFont="1" applyFill="1" applyBorder="1" applyAlignment="1">
      <alignment horizontal="center" vertical="center" wrapText="1"/>
    </xf>
    <xf numFmtId="0" fontId="11" fillId="10" borderId="1" xfId="1" applyFont="1" applyFill="1" applyBorder="1" applyAlignment="1">
      <alignment horizontal="center" vertical="center" wrapText="1"/>
    </xf>
    <xf numFmtId="0" fontId="18" fillId="10" borderId="1" xfId="1" applyFont="1" applyFill="1" applyBorder="1" applyAlignment="1">
      <alignment horizontal="center" vertical="center" wrapText="1"/>
    </xf>
    <xf numFmtId="0" fontId="18" fillId="10" borderId="1" xfId="1" quotePrefix="1" applyFont="1" applyFill="1" applyBorder="1" applyAlignment="1">
      <alignment horizontal="center" vertical="center" wrapText="1"/>
    </xf>
    <xf numFmtId="0" fontId="26" fillId="10" borderId="1" xfId="1" applyFont="1" applyFill="1" applyBorder="1" applyAlignment="1">
      <alignment horizontal="center" vertical="center" wrapText="1"/>
    </xf>
    <xf numFmtId="0" fontId="13" fillId="8" borderId="1" xfId="1" applyFont="1" applyFill="1" applyBorder="1" applyAlignment="1">
      <alignment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3" fillId="8" borderId="1" xfId="1" applyFont="1" applyFill="1" applyBorder="1" applyAlignment="1">
      <alignment horizontal="center" vertical="center" wrapText="1"/>
    </xf>
    <xf numFmtId="0" fontId="12" fillId="10" borderId="1" xfId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left" vertical="center" wrapText="1"/>
    </xf>
    <xf numFmtId="0" fontId="26" fillId="5" borderId="1" xfId="1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27" fillId="10" borderId="1" xfId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46" fillId="0" borderId="1" xfId="1" applyFont="1" applyBorder="1" applyAlignment="1">
      <alignment horizontal="center" vertical="center"/>
    </xf>
    <xf numFmtId="0" fontId="47" fillId="8" borderId="1" xfId="1" applyFont="1" applyFill="1" applyBorder="1" applyAlignment="1">
      <alignment horizontal="center" vertical="center" wrapText="1"/>
    </xf>
    <xf numFmtId="0" fontId="39" fillId="11" borderId="1" xfId="1" applyFont="1" applyFill="1" applyBorder="1" applyAlignment="1">
      <alignment horizontal="center" vertical="center" wrapText="1"/>
    </xf>
    <xf numFmtId="0" fontId="42" fillId="9" borderId="1" xfId="1" applyFont="1" applyFill="1" applyBorder="1" applyAlignment="1">
      <alignment horizontal="center" vertical="center" wrapText="1"/>
    </xf>
    <xf numFmtId="0" fontId="35" fillId="10" borderId="1" xfId="1" applyFont="1" applyFill="1" applyBorder="1" applyAlignment="1">
      <alignment horizontal="center" vertical="center" wrapText="1"/>
    </xf>
    <xf numFmtId="0" fontId="30" fillId="6" borderId="1" xfId="1" applyFont="1" applyFill="1" applyBorder="1" applyAlignment="1">
      <alignment horizontal="center" vertical="center" wrapText="1"/>
    </xf>
    <xf numFmtId="0" fontId="44" fillId="0" borderId="1" xfId="1" applyFont="1" applyBorder="1" applyAlignment="1">
      <alignment horizontal="center" vertical="center" wrapText="1"/>
    </xf>
    <xf numFmtId="0" fontId="49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vertical="center" wrapText="1"/>
    </xf>
    <xf numFmtId="0" fontId="18" fillId="8" borderId="1" xfId="1" applyFont="1" applyFill="1" applyBorder="1" applyAlignment="1">
      <alignment horizontal="center" vertical="center" wrapText="1"/>
    </xf>
    <xf numFmtId="0" fontId="39" fillId="10" borderId="1" xfId="0" applyFont="1" applyFill="1" applyBorder="1" applyAlignment="1">
      <alignment horizontal="center" vertical="center" wrapText="1"/>
    </xf>
    <xf numFmtId="0" fontId="13" fillId="11" borderId="1" xfId="1" applyFont="1" applyFill="1" applyBorder="1" applyAlignment="1">
      <alignment horizontal="center" vertical="center" wrapText="1"/>
    </xf>
    <xf numFmtId="0" fontId="18" fillId="11" borderId="1" xfId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1" fillId="9" borderId="1" xfId="1" applyFont="1" applyFill="1" applyBorder="1" applyAlignment="1">
      <alignment horizontal="center" vertical="center" wrapText="1"/>
    </xf>
    <xf numFmtId="0" fontId="30" fillId="0" borderId="1" xfId="1" applyFont="1" applyBorder="1" applyAlignment="1">
      <alignment vertical="center" wrapText="1"/>
    </xf>
    <xf numFmtId="0" fontId="3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4" fillId="6" borderId="1" xfId="1" applyFont="1" applyFill="1" applyBorder="1" applyAlignment="1">
      <alignment horizontal="center" vertical="center" wrapText="1"/>
    </xf>
    <xf numFmtId="0" fontId="41" fillId="6" borderId="1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0" xfId="1" applyFont="1" applyAlignment="1">
      <alignment horizontal="left" vertical="center"/>
    </xf>
    <xf numFmtId="0" fontId="18" fillId="6" borderId="1" xfId="1" applyFont="1" applyFill="1" applyBorder="1" applyAlignment="1">
      <alignment horizontal="center" vertical="center" wrapText="1"/>
    </xf>
    <xf numFmtId="0" fontId="34" fillId="8" borderId="1" xfId="1" applyFont="1" applyFill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11" fillId="11" borderId="1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3" borderId="1" xfId="1" applyFont="1" applyFill="1" applyBorder="1" applyAlignment="1">
      <alignment horizontal="center" vertical="center" wrapText="1"/>
    </xf>
    <xf numFmtId="0" fontId="28" fillId="9" borderId="1" xfId="1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center" vertical="center" wrapText="1"/>
    </xf>
    <xf numFmtId="0" fontId="18" fillId="6" borderId="3" xfId="1" applyFont="1" applyFill="1" applyBorder="1" applyAlignment="1">
      <alignment horizontal="center" vertical="center" wrapText="1"/>
    </xf>
    <xf numFmtId="0" fontId="18" fillId="6" borderId="7" xfId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49" fontId="18" fillId="0" borderId="1" xfId="1" applyNumberFormat="1" applyFont="1" applyBorder="1" applyAlignment="1">
      <alignment horizontal="center" vertical="center" wrapText="1"/>
    </xf>
    <xf numFmtId="0" fontId="18" fillId="9" borderId="1" xfId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vertical="center" wrapText="1"/>
    </xf>
    <xf numFmtId="0" fontId="55" fillId="0" borderId="1" xfId="1" applyFont="1" applyBorder="1" applyAlignment="1">
      <alignment horizontal="center" vertical="center"/>
    </xf>
    <xf numFmtId="0" fontId="11" fillId="7" borderId="1" xfId="1" applyFont="1" applyFill="1" applyBorder="1" applyAlignment="1">
      <alignment horizontal="center" vertical="center" wrapText="1"/>
    </xf>
    <xf numFmtId="0" fontId="13" fillId="7" borderId="1" xfId="1" applyFont="1" applyFill="1" applyBorder="1" applyAlignment="1">
      <alignment horizontal="center" vertical="center" wrapText="1"/>
    </xf>
    <xf numFmtId="0" fontId="13" fillId="9" borderId="1" xfId="1" applyFont="1" applyFill="1" applyBorder="1" applyAlignment="1">
      <alignment horizontal="center" vertical="center" wrapText="1"/>
    </xf>
    <xf numFmtId="0" fontId="28" fillId="8" borderId="1" xfId="1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1" fontId="28" fillId="10" borderId="1" xfId="1" applyNumberFormat="1" applyFont="1" applyFill="1" applyBorder="1" applyAlignment="1">
      <alignment horizontal="center" vertical="center" wrapText="1"/>
    </xf>
    <xf numFmtId="0" fontId="28" fillId="10" borderId="1" xfId="1" applyFont="1" applyFill="1" applyBorder="1" applyAlignment="1">
      <alignment horizontal="center" vertical="center" wrapText="1"/>
    </xf>
    <xf numFmtId="0" fontId="13" fillId="10" borderId="1" xfId="1" applyFont="1" applyFill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28" fillId="6" borderId="1" xfId="1" applyFont="1" applyFill="1" applyBorder="1" applyAlignment="1">
      <alignment horizontal="center" vertical="center"/>
    </xf>
    <xf numFmtId="0" fontId="28" fillId="7" borderId="1" xfId="1" applyFont="1" applyFill="1" applyBorder="1" applyAlignment="1">
      <alignment horizontal="center" vertical="center"/>
    </xf>
    <xf numFmtId="0" fontId="28" fillId="9" borderId="1" xfId="1" applyFont="1" applyFill="1" applyBorder="1" applyAlignment="1">
      <alignment horizontal="center" vertical="center"/>
    </xf>
    <xf numFmtId="0" fontId="28" fillId="8" borderId="1" xfId="1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/>
    </xf>
    <xf numFmtId="0" fontId="13" fillId="6" borderId="1" xfId="1" applyFont="1" applyFill="1" applyBorder="1" applyAlignment="1">
      <alignment vertical="center" wrapText="1"/>
    </xf>
    <xf numFmtId="0" fontId="13" fillId="10" borderId="1" xfId="1" quotePrefix="1" applyFont="1" applyFill="1" applyBorder="1" applyAlignment="1">
      <alignment horizontal="center" vertical="center" wrapText="1"/>
    </xf>
    <xf numFmtId="0" fontId="11" fillId="6" borderId="0" xfId="1" applyFont="1" applyFill="1" applyAlignment="1">
      <alignment horizontal="center" vertical="center" wrapText="1"/>
    </xf>
    <xf numFmtId="0" fontId="18" fillId="7" borderId="1" xfId="1" applyFont="1" applyFill="1" applyBorder="1" applyAlignment="1">
      <alignment horizontal="center" vertical="center" wrapText="1"/>
    </xf>
    <xf numFmtId="0" fontId="30" fillId="11" borderId="1" xfId="0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left" vertical="center"/>
    </xf>
    <xf numFmtId="0" fontId="26" fillId="2" borderId="4" xfId="1" applyFont="1" applyFill="1" applyBorder="1" applyAlignment="1">
      <alignment horizontal="center" vertical="center" wrapText="1"/>
    </xf>
    <xf numFmtId="0" fontId="26" fillId="2" borderId="5" xfId="1" applyFont="1" applyFill="1" applyBorder="1" applyAlignment="1">
      <alignment horizontal="center" vertical="center" wrapText="1"/>
    </xf>
    <xf numFmtId="0" fontId="59" fillId="0" borderId="0" xfId="1" applyFont="1" applyAlignment="1">
      <alignment horizontal="center" vertical="center"/>
    </xf>
    <xf numFmtId="0" fontId="60" fillId="0" borderId="1" xfId="1" applyFont="1" applyBorder="1" applyAlignment="1">
      <alignment horizontal="center" vertical="center"/>
    </xf>
    <xf numFmtId="0" fontId="61" fillId="8" borderId="1" xfId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25" fillId="6" borderId="1" xfId="1" applyFont="1" applyFill="1" applyBorder="1" applyAlignment="1">
      <alignment horizontal="center" vertical="center"/>
    </xf>
    <xf numFmtId="0" fontId="62" fillId="8" borderId="1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6" xfId="1" applyFont="1" applyFill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63" fillId="11" borderId="1" xfId="1" applyFont="1" applyFill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65" fillId="0" borderId="0" xfId="0" applyFont="1" applyAlignment="1">
      <alignment horizontal="center" vertical="center"/>
    </xf>
    <xf numFmtId="0" fontId="28" fillId="7" borderId="1" xfId="1" applyFont="1" applyFill="1" applyBorder="1" applyAlignment="1">
      <alignment horizontal="center" vertical="center" wrapText="1"/>
    </xf>
    <xf numFmtId="0" fontId="28" fillId="10" borderId="1" xfId="1" quotePrefix="1" applyFont="1" applyFill="1" applyBorder="1" applyAlignment="1">
      <alignment horizontal="center" vertical="center" wrapText="1"/>
    </xf>
    <xf numFmtId="0" fontId="66" fillId="10" borderId="1" xfId="1" applyFont="1" applyFill="1" applyBorder="1" applyAlignment="1">
      <alignment horizontal="center" vertical="center"/>
    </xf>
    <xf numFmtId="0" fontId="67" fillId="10" borderId="1" xfId="1" applyFont="1" applyFill="1" applyBorder="1" applyAlignment="1">
      <alignment horizontal="center" vertical="center"/>
    </xf>
    <xf numFmtId="0" fontId="58" fillId="10" borderId="1" xfId="1" applyFont="1" applyFill="1" applyBorder="1" applyAlignment="1">
      <alignment horizontal="center" vertical="center" wrapText="1"/>
    </xf>
    <xf numFmtId="0" fontId="28" fillId="5" borderId="1" xfId="1" applyFont="1" applyFill="1" applyBorder="1" applyAlignment="1">
      <alignment horizontal="center" vertical="center" wrapText="1"/>
    </xf>
    <xf numFmtId="1" fontId="28" fillId="5" borderId="1" xfId="1" applyNumberFormat="1" applyFont="1" applyFill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12" fillId="11" borderId="1" xfId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71" fillId="6" borderId="1" xfId="1" applyFont="1" applyFill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center" vertical="center" wrapText="1"/>
    </xf>
    <xf numFmtId="0" fontId="45" fillId="6" borderId="1" xfId="1" applyFont="1" applyFill="1" applyBorder="1" applyAlignment="1">
      <alignment horizontal="center" vertical="center" wrapText="1"/>
    </xf>
    <xf numFmtId="0" fontId="35" fillId="6" borderId="1" xfId="1" applyFont="1" applyFill="1" applyBorder="1" applyAlignment="1">
      <alignment horizontal="center" vertical="center" wrapText="1"/>
    </xf>
    <xf numFmtId="0" fontId="35" fillId="0" borderId="1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top" wrapText="1"/>
    </xf>
    <xf numFmtId="0" fontId="24" fillId="0" borderId="4" xfId="1" applyFont="1" applyBorder="1" applyAlignment="1">
      <alignment horizontal="center" vertical="top" wrapText="1"/>
    </xf>
    <xf numFmtId="0" fontId="24" fillId="0" borderId="5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center" wrapText="1"/>
    </xf>
    <xf numFmtId="0" fontId="34" fillId="6" borderId="3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50" fillId="0" borderId="0" xfId="1" applyFont="1" applyAlignment="1">
      <alignment horizontal="left" vertical="center" wrapText="1"/>
    </xf>
    <xf numFmtId="0" fontId="51" fillId="0" borderId="0" xfId="1" applyFont="1" applyAlignment="1">
      <alignment horizontal="left" vertical="center" wrapText="1"/>
    </xf>
    <xf numFmtId="0" fontId="34" fillId="0" borderId="7" xfId="1" applyFont="1" applyBorder="1" applyAlignment="1">
      <alignment horizontal="center" vertical="center" wrapText="1"/>
    </xf>
    <xf numFmtId="0" fontId="34" fillId="0" borderId="9" xfId="1" applyFont="1" applyBorder="1" applyAlignment="1">
      <alignment horizontal="center" vertical="center" wrapText="1"/>
    </xf>
    <xf numFmtId="0" fontId="34" fillId="0" borderId="10" xfId="1" applyFont="1" applyBorder="1" applyAlignment="1">
      <alignment horizontal="center" vertical="center" wrapText="1"/>
    </xf>
    <xf numFmtId="0" fontId="34" fillId="0" borderId="0" xfId="1" applyFont="1" applyAlignment="1">
      <alignment horizontal="left" vertical="center"/>
    </xf>
    <xf numFmtId="0" fontId="35" fillId="0" borderId="0" xfId="1" applyFont="1" applyAlignment="1">
      <alignment horizontal="left" vertical="center"/>
    </xf>
    <xf numFmtId="0" fontId="11" fillId="6" borderId="1" xfId="1" applyFont="1" applyFill="1" applyBorder="1" applyAlignment="1">
      <alignment horizontal="center" vertical="center" wrapText="1"/>
    </xf>
    <xf numFmtId="0" fontId="34" fillId="6" borderId="7" xfId="1" applyFont="1" applyFill="1" applyBorder="1" applyAlignment="1">
      <alignment horizontal="center" vertical="center" wrapText="1"/>
    </xf>
    <xf numFmtId="0" fontId="34" fillId="6" borderId="9" xfId="1" applyFont="1" applyFill="1" applyBorder="1" applyAlignment="1">
      <alignment horizontal="center" vertical="center" wrapText="1"/>
    </xf>
    <xf numFmtId="0" fontId="34" fillId="6" borderId="10" xfId="1" applyFont="1" applyFill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41" fillId="6" borderId="1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left" vertical="center"/>
    </xf>
    <xf numFmtId="0" fontId="9" fillId="5" borderId="1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21" fillId="5" borderId="1" xfId="1" applyFont="1" applyFill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21" fillId="5" borderId="3" xfId="1" applyFont="1" applyFill="1" applyBorder="1" applyAlignment="1">
      <alignment horizontal="center" vertical="center" wrapText="1"/>
    </xf>
    <xf numFmtId="0" fontId="21" fillId="5" borderId="6" xfId="1" applyFont="1" applyFill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41" fillId="6" borderId="7" xfId="1" applyFont="1" applyFill="1" applyBorder="1" applyAlignment="1">
      <alignment horizontal="center" vertical="center" wrapText="1"/>
    </xf>
    <xf numFmtId="0" fontId="41" fillId="6" borderId="9" xfId="1" applyFont="1" applyFill="1" applyBorder="1" applyAlignment="1">
      <alignment horizontal="center" vertical="center" wrapText="1"/>
    </xf>
    <xf numFmtId="0" fontId="41" fillId="6" borderId="10" xfId="1" applyFont="1" applyFill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45" fillId="6" borderId="9" xfId="1" applyFont="1" applyFill="1" applyBorder="1" applyAlignment="1">
      <alignment horizontal="center" vertical="center" wrapText="1"/>
    </xf>
    <xf numFmtId="0" fontId="45" fillId="6" borderId="10" xfId="1" applyFont="1" applyFill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38" fillId="11" borderId="3" xfId="1" applyFont="1" applyFill="1" applyBorder="1" applyAlignment="1">
      <alignment horizontal="center" vertical="center" wrapText="1"/>
    </xf>
    <xf numFmtId="0" fontId="38" fillId="11" borderId="6" xfId="1" applyFont="1" applyFill="1" applyBorder="1" applyAlignment="1">
      <alignment horizontal="center" vertical="center" wrapText="1"/>
    </xf>
    <xf numFmtId="0" fontId="34" fillId="4" borderId="3" xfId="1" applyFont="1" applyFill="1" applyBorder="1" applyAlignment="1">
      <alignment horizontal="center" vertical="center" wrapText="1"/>
    </xf>
    <xf numFmtId="0" fontId="34" fillId="4" borderId="6" xfId="1" applyFont="1" applyFill="1" applyBorder="1" applyAlignment="1">
      <alignment horizontal="center" vertical="center" wrapText="1"/>
    </xf>
    <xf numFmtId="0" fontId="35" fillId="6" borderId="8" xfId="1" applyFont="1" applyFill="1" applyBorder="1" applyAlignment="1">
      <alignment horizontal="center" vertical="center" wrapText="1"/>
    </xf>
    <xf numFmtId="0" fontId="35" fillId="6" borderId="5" xfId="1" applyFont="1" applyFill="1" applyBorder="1" applyAlignment="1">
      <alignment horizontal="center" vertical="center" wrapText="1"/>
    </xf>
    <xf numFmtId="0" fontId="35" fillId="6" borderId="14" xfId="1" applyFont="1" applyFill="1" applyBorder="1" applyAlignment="1">
      <alignment horizontal="center" vertical="center" wrapText="1"/>
    </xf>
    <xf numFmtId="0" fontId="35" fillId="6" borderId="15" xfId="1" applyFont="1" applyFill="1" applyBorder="1" applyAlignment="1">
      <alignment horizontal="center" vertical="center" wrapText="1"/>
    </xf>
    <xf numFmtId="0" fontId="34" fillId="0" borderId="3" xfId="1" applyFont="1" applyBorder="1" applyAlignment="1">
      <alignment horizontal="center" vertical="center" wrapText="1"/>
    </xf>
    <xf numFmtId="0" fontId="34" fillId="0" borderId="6" xfId="1" applyFont="1" applyBorder="1" applyAlignment="1">
      <alignment horizontal="center" vertical="center" wrapText="1"/>
    </xf>
    <xf numFmtId="0" fontId="34" fillId="6" borderId="6" xfId="1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3" borderId="3" xfId="1" applyFont="1" applyFill="1" applyBorder="1" applyAlignment="1">
      <alignment horizontal="center" vertical="center" wrapText="1"/>
    </xf>
    <xf numFmtId="0" fontId="34" fillId="3" borderId="6" xfId="1" applyFont="1" applyFill="1" applyBorder="1" applyAlignment="1">
      <alignment horizontal="center" vertical="center" wrapText="1"/>
    </xf>
    <xf numFmtId="0" fontId="28" fillId="8" borderId="3" xfId="1" applyFont="1" applyFill="1" applyBorder="1" applyAlignment="1">
      <alignment horizontal="center" vertical="center" wrapText="1"/>
    </xf>
    <xf numFmtId="0" fontId="28" fillId="8" borderId="6" xfId="1" applyFont="1" applyFill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28" fillId="6" borderId="7" xfId="0" applyFont="1" applyFill="1" applyBorder="1" applyAlignment="1">
      <alignment horizontal="center" vertical="center" wrapText="1"/>
    </xf>
    <xf numFmtId="0" fontId="28" fillId="6" borderId="10" xfId="0" applyFont="1" applyFill="1" applyBorder="1" applyAlignment="1">
      <alignment horizontal="center" vertical="center" wrapText="1"/>
    </xf>
    <xf numFmtId="0" fontId="72" fillId="0" borderId="7" xfId="1" applyFont="1" applyBorder="1" applyAlignment="1">
      <alignment horizontal="left" vertical="center" wrapText="1"/>
    </xf>
    <xf numFmtId="0" fontId="72" fillId="0" borderId="9" xfId="1" applyFont="1" applyBorder="1" applyAlignment="1">
      <alignment horizontal="left" vertical="center" wrapText="1"/>
    </xf>
    <xf numFmtId="0" fontId="72" fillId="0" borderId="10" xfId="1" applyFont="1" applyBorder="1" applyAlignment="1">
      <alignment horizontal="left" vertical="center" wrapText="1"/>
    </xf>
    <xf numFmtId="0" fontId="42" fillId="6" borderId="7" xfId="1" applyFont="1" applyFill="1" applyBorder="1" applyAlignment="1">
      <alignment horizontal="center" vertical="center" wrapText="1"/>
    </xf>
    <xf numFmtId="0" fontId="42" fillId="6" borderId="9" xfId="1" applyFont="1" applyFill="1" applyBorder="1" applyAlignment="1">
      <alignment horizontal="center" vertical="center" wrapText="1"/>
    </xf>
    <xf numFmtId="0" fontId="42" fillId="6" borderId="10" xfId="1" applyFont="1" applyFill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1" fillId="11" borderId="3" xfId="1" applyFont="1" applyFill="1" applyBorder="1" applyAlignment="1">
      <alignment horizontal="center" vertical="center" wrapText="1"/>
    </xf>
    <xf numFmtId="0" fontId="11" fillId="11" borderId="6" xfId="1" applyFont="1" applyFill="1" applyBorder="1" applyAlignment="1">
      <alignment horizontal="center" vertical="center" wrapText="1"/>
    </xf>
    <xf numFmtId="0" fontId="28" fillId="0" borderId="7" xfId="1" applyFont="1" applyBorder="1" applyAlignment="1">
      <alignment horizontal="center" vertical="center" wrapText="1"/>
    </xf>
    <xf numFmtId="0" fontId="28" fillId="0" borderId="10" xfId="1" applyFont="1" applyBorder="1" applyAlignment="1">
      <alignment horizontal="center" vertical="center" wrapText="1"/>
    </xf>
    <xf numFmtId="0" fontId="28" fillId="6" borderId="8" xfId="0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center" vertical="center" wrapText="1"/>
    </xf>
    <xf numFmtId="0" fontId="28" fillId="6" borderId="15" xfId="0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12" fillId="5" borderId="3" xfId="1" applyFont="1" applyFill="1" applyBorder="1" applyAlignment="1">
      <alignment horizontal="center" vertical="center" wrapText="1"/>
    </xf>
    <xf numFmtId="0" fontId="12" fillId="5" borderId="6" xfId="1" applyFont="1" applyFill="1" applyBorder="1" applyAlignment="1">
      <alignment horizontal="center" vertical="center" wrapText="1"/>
    </xf>
    <xf numFmtId="0" fontId="42" fillId="0" borderId="7" xfId="1" applyFont="1" applyBorder="1" applyAlignment="1">
      <alignment horizontal="center" vertical="center" wrapText="1"/>
    </xf>
    <xf numFmtId="0" fontId="42" fillId="0" borderId="9" xfId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5" borderId="1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28" fillId="6" borderId="7" xfId="1" applyFont="1" applyFill="1" applyBorder="1" applyAlignment="1">
      <alignment horizontal="right" vertical="center" wrapText="1"/>
    </xf>
    <xf numFmtId="0" fontId="28" fillId="6" borderId="9" xfId="1" applyFont="1" applyFill="1" applyBorder="1" applyAlignment="1">
      <alignment horizontal="right" vertical="center" wrapText="1"/>
    </xf>
    <xf numFmtId="0" fontId="13" fillId="6" borderId="9" xfId="1" applyFont="1" applyFill="1" applyBorder="1" applyAlignment="1">
      <alignment horizontal="right" vertical="center" wrapText="1"/>
    </xf>
    <xf numFmtId="0" fontId="13" fillId="6" borderId="10" xfId="1" applyFont="1" applyFill="1" applyBorder="1" applyAlignment="1">
      <alignment horizontal="right" vertical="center" wrapText="1"/>
    </xf>
    <xf numFmtId="0" fontId="28" fillId="6" borderId="7" xfId="1" applyFont="1" applyFill="1" applyBorder="1" applyAlignment="1">
      <alignment horizontal="center" vertical="center" wrapText="1"/>
    </xf>
    <xf numFmtId="0" fontId="28" fillId="6" borderId="9" xfId="1" applyFont="1" applyFill="1" applyBorder="1" applyAlignment="1">
      <alignment horizontal="center" vertical="center" wrapText="1"/>
    </xf>
    <xf numFmtId="0" fontId="28" fillId="6" borderId="10" xfId="1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43" fillId="0" borderId="7" xfId="1" applyFont="1" applyBorder="1" applyAlignment="1">
      <alignment horizontal="center" vertical="center" wrapText="1"/>
    </xf>
    <xf numFmtId="0" fontId="43" fillId="0" borderId="10" xfId="1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12" fillId="0" borderId="3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28" fillId="6" borderId="3" xfId="1" applyFont="1" applyFill="1" applyBorder="1" applyAlignment="1">
      <alignment horizontal="center" vertical="center" wrapText="1"/>
    </xf>
    <xf numFmtId="0" fontId="28" fillId="6" borderId="6" xfId="1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3" borderId="3" xfId="1" applyFont="1" applyFill="1" applyBorder="1" applyAlignment="1">
      <alignment horizontal="center" vertical="center" wrapText="1"/>
    </xf>
    <xf numFmtId="0" fontId="28" fillId="3" borderId="6" xfId="1" applyFont="1" applyFill="1" applyBorder="1" applyAlignment="1">
      <alignment horizontal="center" vertical="center" wrapText="1"/>
    </xf>
    <xf numFmtId="0" fontId="28" fillId="4" borderId="3" xfId="1" applyFont="1" applyFill="1" applyBorder="1" applyAlignment="1">
      <alignment horizontal="center" vertical="center" wrapText="1"/>
    </xf>
    <xf numFmtId="0" fontId="28" fillId="4" borderId="6" xfId="1" applyFont="1" applyFill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53" fillId="0" borderId="4" xfId="1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54" fillId="6" borderId="3" xfId="1" applyFont="1" applyFill="1" applyBorder="1" applyAlignment="1">
      <alignment horizontal="center" vertical="center" textRotation="90" wrapText="1"/>
    </xf>
    <xf numFmtId="0" fontId="54" fillId="6" borderId="11" xfId="1" applyFont="1" applyFill="1" applyBorder="1" applyAlignment="1">
      <alignment horizontal="center" vertical="center" textRotation="90" wrapText="1"/>
    </xf>
    <xf numFmtId="0" fontId="54" fillId="6" borderId="6" xfId="1" applyFont="1" applyFill="1" applyBorder="1" applyAlignment="1">
      <alignment horizontal="center" vertical="center" textRotation="90" wrapText="1"/>
    </xf>
    <xf numFmtId="0" fontId="54" fillId="9" borderId="1" xfId="1" applyFont="1" applyFill="1" applyBorder="1" applyAlignment="1">
      <alignment horizontal="center" vertical="center" wrapText="1"/>
    </xf>
    <xf numFmtId="0" fontId="44" fillId="6" borderId="9" xfId="1" applyFont="1" applyFill="1" applyBorder="1" applyAlignment="1">
      <alignment horizontal="center" vertical="center" wrapText="1"/>
    </xf>
    <xf numFmtId="0" fontId="44" fillId="6" borderId="10" xfId="1" applyFont="1" applyFill="1" applyBorder="1" applyAlignment="1">
      <alignment horizontal="center" vertical="center" wrapText="1"/>
    </xf>
    <xf numFmtId="0" fontId="39" fillId="0" borderId="7" xfId="1" applyFont="1" applyBorder="1" applyAlignment="1">
      <alignment horizontal="center" vertical="center" wrapText="1"/>
    </xf>
    <xf numFmtId="0" fontId="39" fillId="0" borderId="10" xfId="1" applyFont="1" applyBorder="1" applyAlignment="1">
      <alignment horizontal="center" vertical="center" wrapText="1"/>
    </xf>
    <xf numFmtId="0" fontId="18" fillId="6" borderId="1" xfId="1" applyFont="1" applyFill="1" applyBorder="1" applyAlignment="1">
      <alignment horizontal="center" vertical="center" wrapText="1"/>
    </xf>
    <xf numFmtId="0" fontId="18" fillId="3" borderId="3" xfId="1" applyFont="1" applyFill="1" applyBorder="1" applyAlignment="1">
      <alignment horizontal="center" vertical="center" wrapText="1"/>
    </xf>
    <xf numFmtId="0" fontId="18" fillId="3" borderId="11" xfId="1" applyFont="1" applyFill="1" applyBorder="1" applyAlignment="1">
      <alignment horizontal="center" vertical="center" wrapText="1"/>
    </xf>
    <xf numFmtId="0" fontId="18" fillId="3" borderId="6" xfId="1" applyFont="1" applyFill="1" applyBorder="1" applyAlignment="1">
      <alignment horizontal="center" vertical="center" wrapText="1"/>
    </xf>
    <xf numFmtId="0" fontId="18" fillId="8" borderId="3" xfId="1" applyFont="1" applyFill="1" applyBorder="1" applyAlignment="1">
      <alignment horizontal="center" vertical="center" wrapText="1"/>
    </xf>
    <xf numFmtId="0" fontId="18" fillId="8" borderId="11" xfId="1" applyFont="1" applyFill="1" applyBorder="1" applyAlignment="1">
      <alignment horizontal="center" vertical="center" wrapText="1"/>
    </xf>
    <xf numFmtId="0" fontId="18" fillId="8" borderId="6" xfId="1" applyFont="1" applyFill="1" applyBorder="1" applyAlignment="1">
      <alignment horizontal="center" vertical="center" wrapText="1"/>
    </xf>
    <xf numFmtId="0" fontId="18" fillId="6" borderId="3" xfId="1" applyFont="1" applyFill="1" applyBorder="1" applyAlignment="1">
      <alignment horizontal="center" vertical="center" wrapText="1"/>
    </xf>
    <xf numFmtId="0" fontId="18" fillId="6" borderId="11" xfId="1" applyFont="1" applyFill="1" applyBorder="1" applyAlignment="1">
      <alignment horizontal="center" vertical="center" wrapText="1"/>
    </xf>
    <xf numFmtId="0" fontId="18" fillId="6" borderId="6" xfId="1" applyFont="1" applyFill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30" fillId="11" borderId="3" xfId="1" applyFont="1" applyFill="1" applyBorder="1" applyAlignment="1">
      <alignment horizontal="center" vertical="center" wrapText="1"/>
    </xf>
    <xf numFmtId="0" fontId="30" fillId="11" borderId="11" xfId="1" applyFont="1" applyFill="1" applyBorder="1" applyAlignment="1">
      <alignment horizontal="center" vertical="center" wrapText="1"/>
    </xf>
    <xf numFmtId="0" fontId="30" fillId="11" borderId="6" xfId="1" applyFont="1" applyFill="1" applyBorder="1" applyAlignment="1">
      <alignment horizontal="center" vertical="center" wrapText="1"/>
    </xf>
    <xf numFmtId="0" fontId="30" fillId="11" borderId="3" xfId="0" applyFont="1" applyFill="1" applyBorder="1" applyAlignment="1">
      <alignment horizontal="center" vertical="center" wrapText="1"/>
    </xf>
    <xf numFmtId="0" fontId="30" fillId="11" borderId="6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4" borderId="3" xfId="1" applyFont="1" applyFill="1" applyBorder="1" applyAlignment="1">
      <alignment horizontal="center" vertical="center" wrapText="1"/>
    </xf>
    <xf numFmtId="0" fontId="18" fillId="4" borderId="6" xfId="1" applyFont="1" applyFill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/>
    </xf>
    <xf numFmtId="0" fontId="11" fillId="0" borderId="10" xfId="1" applyFont="1" applyBorder="1" applyAlignment="1">
      <alignment horizontal="left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left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26" fillId="0" borderId="0" xfId="1" applyFont="1" applyAlignment="1">
      <alignment horizontal="left" vertical="center"/>
    </xf>
    <xf numFmtId="0" fontId="26" fillId="0" borderId="16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left" vertical="center"/>
    </xf>
    <xf numFmtId="0" fontId="18" fillId="2" borderId="4" xfId="1" applyFont="1" applyFill="1" applyBorder="1" applyAlignment="1">
      <alignment horizontal="left" vertical="center"/>
    </xf>
    <xf numFmtId="0" fontId="18" fillId="0" borderId="11" xfId="0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5" borderId="3" xfId="1" applyFont="1" applyFill="1" applyBorder="1" applyAlignment="1">
      <alignment horizontal="center" vertical="center" wrapText="1"/>
    </xf>
    <xf numFmtId="0" fontId="16" fillId="5" borderId="6" xfId="1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 wrapText="1"/>
    </xf>
    <xf numFmtId="0" fontId="21" fillId="0" borderId="11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4" fillId="0" borderId="0" xfId="0" applyFont="1" applyAlignment="1">
      <alignment horizontal="left" vertical="center" wrapText="1"/>
    </xf>
    <xf numFmtId="0" fontId="18" fillId="11" borderId="3" xfId="1" applyFont="1" applyFill="1" applyBorder="1" applyAlignment="1">
      <alignment horizontal="center" vertical="center" wrapText="1"/>
    </xf>
    <xf numFmtId="0" fontId="18" fillId="11" borderId="6" xfId="1" applyFont="1" applyFill="1" applyBorder="1" applyAlignment="1">
      <alignment horizontal="center" vertical="center" wrapText="1"/>
    </xf>
    <xf numFmtId="0" fontId="39" fillId="6" borderId="1" xfId="1" applyFont="1" applyFill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0" fontId="40" fillId="0" borderId="0" xfId="0" applyFont="1" applyAlignment="1">
      <alignment wrapText="1"/>
    </xf>
    <xf numFmtId="0" fontId="48" fillId="6" borderId="1" xfId="1" applyFont="1" applyFill="1" applyBorder="1" applyAlignment="1">
      <alignment horizontal="center" vertical="center" wrapText="1"/>
    </xf>
    <xf numFmtId="0" fontId="39" fillId="0" borderId="0" xfId="1" applyFont="1" applyAlignment="1">
      <alignment horizontal="left" vertical="center"/>
    </xf>
    <xf numFmtId="0" fontId="18" fillId="10" borderId="7" xfId="1" applyFont="1" applyFill="1" applyBorder="1" applyAlignment="1">
      <alignment horizontal="center" vertical="center" wrapText="1"/>
    </xf>
    <xf numFmtId="0" fontId="18" fillId="10" borderId="9" xfId="1" applyFont="1" applyFill="1" applyBorder="1" applyAlignment="1">
      <alignment horizontal="center" vertical="center" wrapText="1"/>
    </xf>
    <xf numFmtId="0" fontId="18" fillId="10" borderId="10" xfId="1" applyFont="1" applyFill="1" applyBorder="1" applyAlignment="1">
      <alignment horizontal="center" vertical="center" wrapText="1"/>
    </xf>
    <xf numFmtId="0" fontId="18" fillId="6" borderId="7" xfId="1" applyFont="1" applyFill="1" applyBorder="1" applyAlignment="1">
      <alignment horizontal="right" vertical="center" wrapText="1"/>
    </xf>
    <xf numFmtId="0" fontId="18" fillId="6" borderId="9" xfId="1" applyFont="1" applyFill="1" applyBorder="1" applyAlignment="1">
      <alignment horizontal="right" vertical="center" wrapText="1"/>
    </xf>
    <xf numFmtId="0" fontId="18" fillId="6" borderId="10" xfId="1" applyFont="1" applyFill="1" applyBorder="1" applyAlignment="1">
      <alignment horizontal="right" vertical="center" wrapText="1"/>
    </xf>
    <xf numFmtId="0" fontId="17" fillId="0" borderId="1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39" fillId="0" borderId="1" xfId="1" applyFont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18" fillId="6" borderId="7" xfId="1" applyFont="1" applyFill="1" applyBorder="1" applyAlignment="1">
      <alignment horizontal="center" vertical="center" wrapText="1"/>
    </xf>
    <xf numFmtId="0" fontId="18" fillId="6" borderId="10" xfId="1" applyFont="1" applyFill="1" applyBorder="1" applyAlignment="1">
      <alignment horizontal="center" vertical="center" wrapText="1"/>
    </xf>
    <xf numFmtId="0" fontId="11" fillId="6" borderId="7" xfId="1" applyFont="1" applyFill="1" applyBorder="1" applyAlignment="1">
      <alignment horizontal="center" vertical="center" wrapText="1"/>
    </xf>
    <xf numFmtId="0" fontId="11" fillId="6" borderId="9" xfId="1" applyFont="1" applyFill="1" applyBorder="1" applyAlignment="1">
      <alignment horizontal="center" vertical="center" wrapText="1"/>
    </xf>
    <xf numFmtId="0" fontId="18" fillId="6" borderId="9" xfId="1" applyFont="1" applyFill="1" applyBorder="1" applyAlignment="1">
      <alignment horizontal="center" vertical="center" wrapText="1"/>
    </xf>
    <xf numFmtId="0" fontId="18" fillId="6" borderId="8" xfId="1" applyFont="1" applyFill="1" applyBorder="1" applyAlignment="1">
      <alignment horizontal="center" vertical="center" wrapText="1"/>
    </xf>
    <xf numFmtId="0" fontId="18" fillId="6" borderId="5" xfId="1" applyFont="1" applyFill="1" applyBorder="1" applyAlignment="1">
      <alignment horizontal="center" vertical="center" wrapText="1"/>
    </xf>
    <xf numFmtId="0" fontId="18" fillId="6" borderId="12" xfId="1" applyFont="1" applyFill="1" applyBorder="1" applyAlignment="1">
      <alignment horizontal="center" vertical="center" wrapText="1"/>
    </xf>
    <xf numFmtId="0" fontId="18" fillId="6" borderId="13" xfId="1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</cellXfs>
  <cellStyles count="2">
    <cellStyle name="Normalny" xfId="0" builtinId="0"/>
    <cellStyle name="Normalny_Arkusz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AA33"/>
  <sheetViews>
    <sheetView topLeftCell="A7" zoomScale="57" zoomScaleNormal="57" zoomScaleSheetLayoutView="90" workbookViewId="0">
      <selection activeCell="W14" sqref="A14:W15"/>
    </sheetView>
  </sheetViews>
  <sheetFormatPr defaultRowHeight="12.75"/>
  <cols>
    <col min="1" max="1" width="8.28515625" customWidth="1"/>
    <col min="2" max="2" width="39.140625" customWidth="1"/>
    <col min="4" max="4" width="20.5703125" customWidth="1"/>
    <col min="5" max="5" width="27.42578125" customWidth="1"/>
    <col min="7" max="7" width="9.140625" customWidth="1"/>
    <col min="10" max="10" width="9.7109375" customWidth="1"/>
    <col min="14" max="14" width="9.5703125" customWidth="1"/>
    <col min="15" max="15" width="11.5703125" customWidth="1"/>
    <col min="16" max="16" width="10.42578125" customWidth="1"/>
    <col min="17" max="17" width="10.140625" customWidth="1"/>
    <col min="19" max="19" width="10.7109375" customWidth="1"/>
    <col min="23" max="23" width="11.140625" customWidth="1"/>
  </cols>
  <sheetData>
    <row r="1" spans="1:27" ht="14.25">
      <c r="A1" s="226" t="s">
        <v>0</v>
      </c>
      <c r="B1" s="226"/>
      <c r="C1" s="226"/>
      <c r="D1" s="226"/>
      <c r="E1" s="226"/>
      <c r="F1" s="108"/>
      <c r="G1" s="108"/>
      <c r="H1" s="108"/>
      <c r="I1" s="108"/>
      <c r="J1" s="108"/>
      <c r="K1" s="108"/>
      <c r="L1" s="108"/>
      <c r="M1" s="226"/>
      <c r="N1" s="226"/>
      <c r="O1" s="226"/>
      <c r="P1" s="226"/>
      <c r="Q1" s="226"/>
      <c r="R1" s="108"/>
      <c r="S1" s="15"/>
      <c r="T1" s="15"/>
      <c r="U1" s="15"/>
      <c r="V1" s="15"/>
      <c r="W1" s="15"/>
      <c r="X1" s="16"/>
      <c r="Y1" s="16"/>
      <c r="Z1" s="16"/>
      <c r="AA1" s="16"/>
    </row>
    <row r="2" spans="1:27" ht="14.25">
      <c r="A2" s="226" t="s">
        <v>158</v>
      </c>
      <c r="B2" s="226"/>
      <c r="C2" s="226"/>
      <c r="D2" s="226"/>
      <c r="E2" s="226"/>
      <c r="F2" s="108"/>
      <c r="G2" s="108"/>
      <c r="H2" s="108"/>
      <c r="I2" s="108"/>
      <c r="J2" s="108"/>
      <c r="K2" s="108"/>
      <c r="L2" s="108"/>
      <c r="M2" s="226" t="s">
        <v>1</v>
      </c>
      <c r="N2" s="226"/>
      <c r="O2" s="226"/>
      <c r="P2" s="226"/>
      <c r="Q2" s="108"/>
      <c r="R2" s="108"/>
      <c r="S2" s="108"/>
      <c r="T2" s="15"/>
      <c r="U2" s="15"/>
      <c r="V2" s="15"/>
      <c r="W2" s="15"/>
      <c r="X2" s="16"/>
      <c r="Y2" s="16"/>
      <c r="Z2" s="16"/>
      <c r="AA2" s="16"/>
    </row>
    <row r="3" spans="1:27" ht="15">
      <c r="A3" s="108"/>
      <c r="B3" s="108"/>
      <c r="C3" s="108"/>
      <c r="D3" s="108"/>
      <c r="E3" s="108"/>
      <c r="F3" s="108"/>
      <c r="G3" s="108"/>
      <c r="H3" s="108" t="s">
        <v>2</v>
      </c>
      <c r="I3" s="108"/>
      <c r="J3" s="108"/>
      <c r="K3" s="108"/>
      <c r="L3" s="108"/>
      <c r="M3" s="20"/>
      <c r="N3" s="32"/>
      <c r="O3" s="20"/>
      <c r="P3" s="108"/>
      <c r="Q3" s="108"/>
      <c r="R3" s="108"/>
      <c r="S3" s="108"/>
      <c r="T3" s="15"/>
      <c r="U3" s="15"/>
      <c r="V3" s="15"/>
      <c r="W3" s="15"/>
      <c r="X3" s="16"/>
      <c r="Y3" s="16"/>
      <c r="Z3" s="16"/>
      <c r="AA3" s="16"/>
    </row>
    <row r="4" spans="1:27" ht="14.25">
      <c r="C4" s="224"/>
      <c r="D4" s="224"/>
      <c r="E4" s="224"/>
      <c r="F4" s="224"/>
      <c r="G4" s="224"/>
      <c r="H4" s="226" t="s">
        <v>144</v>
      </c>
      <c r="I4" s="226"/>
      <c r="J4" s="226"/>
      <c r="K4" s="108"/>
      <c r="L4" s="108"/>
      <c r="M4" s="108"/>
      <c r="N4" s="108"/>
      <c r="O4" s="108"/>
      <c r="P4" s="108"/>
      <c r="Q4" s="108"/>
      <c r="R4" s="108"/>
      <c r="S4" s="108"/>
      <c r="T4" s="15"/>
      <c r="U4" s="15"/>
      <c r="V4" s="15"/>
      <c r="W4" s="15"/>
      <c r="X4" s="16"/>
      <c r="Y4" s="16"/>
      <c r="Z4" s="16"/>
      <c r="AA4" s="16"/>
    </row>
    <row r="5" spans="1:27" ht="14.25">
      <c r="A5" s="108"/>
      <c r="B5" s="108"/>
      <c r="C5" s="108"/>
      <c r="D5" s="108"/>
      <c r="E5" s="108"/>
      <c r="F5" s="108"/>
      <c r="G5" s="108"/>
      <c r="H5" s="108"/>
      <c r="I5" s="226"/>
      <c r="J5" s="226"/>
      <c r="K5" s="108"/>
      <c r="L5" s="108"/>
      <c r="M5" s="108"/>
      <c r="N5" s="108"/>
      <c r="O5" s="108"/>
      <c r="P5" s="108"/>
      <c r="Q5" s="108"/>
      <c r="R5" s="108"/>
      <c r="S5" s="108"/>
      <c r="T5" s="15"/>
      <c r="U5" s="15"/>
      <c r="V5" s="15"/>
      <c r="W5" s="15"/>
      <c r="X5" s="16"/>
      <c r="Y5" s="16"/>
      <c r="Z5" s="16"/>
      <c r="AA5" s="16"/>
    </row>
    <row r="6" spans="1:27" ht="13.5" customHeight="1">
      <c r="A6" s="206" t="s">
        <v>3</v>
      </c>
      <c r="B6" s="232" t="s">
        <v>154</v>
      </c>
      <c r="C6" s="206" t="s">
        <v>4</v>
      </c>
      <c r="D6" s="206"/>
      <c r="E6" s="206" t="s">
        <v>5</v>
      </c>
      <c r="F6" s="206" t="s">
        <v>6</v>
      </c>
      <c r="G6" s="206"/>
      <c r="H6" s="206" t="s">
        <v>7</v>
      </c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16"/>
      <c r="Y6" s="16"/>
      <c r="Z6" s="16"/>
      <c r="AA6" s="16"/>
    </row>
    <row r="7" spans="1:27" ht="13.5" customHeight="1">
      <c r="A7" s="206"/>
      <c r="B7" s="233"/>
      <c r="C7" s="206"/>
      <c r="D7" s="206"/>
      <c r="E7" s="206"/>
      <c r="F7" s="206"/>
      <c r="G7" s="206"/>
      <c r="H7" s="225" t="s">
        <v>8</v>
      </c>
      <c r="I7" s="225"/>
      <c r="J7" s="225"/>
      <c r="K7" s="225"/>
      <c r="L7" s="225"/>
      <c r="M7" s="225"/>
      <c r="N7" s="225"/>
      <c r="O7" s="225"/>
      <c r="P7" s="225"/>
      <c r="Q7" s="206" t="s">
        <v>9</v>
      </c>
      <c r="R7" s="206"/>
      <c r="S7" s="206"/>
      <c r="T7" s="206"/>
      <c r="U7" s="206"/>
      <c r="V7" s="206"/>
      <c r="W7" s="206"/>
      <c r="X7" s="16"/>
      <c r="Y7" s="16"/>
      <c r="Z7" s="16"/>
      <c r="AA7" s="16"/>
    </row>
    <row r="8" spans="1:27" ht="24" customHeight="1">
      <c r="A8" s="206"/>
      <c r="B8" s="233"/>
      <c r="C8" s="206"/>
      <c r="D8" s="206"/>
      <c r="E8" s="206"/>
      <c r="F8" s="206" t="s">
        <v>10</v>
      </c>
      <c r="G8" s="206" t="s">
        <v>11</v>
      </c>
      <c r="H8" s="225" t="s">
        <v>12</v>
      </c>
      <c r="I8" s="225" t="s">
        <v>13</v>
      </c>
      <c r="J8" s="227" t="s">
        <v>14</v>
      </c>
      <c r="K8" s="225" t="s">
        <v>15</v>
      </c>
      <c r="L8" s="230" t="s">
        <v>16</v>
      </c>
      <c r="M8" s="225" t="s">
        <v>17</v>
      </c>
      <c r="N8" s="225" t="s">
        <v>18</v>
      </c>
      <c r="O8" s="225" t="s">
        <v>19</v>
      </c>
      <c r="P8" s="225"/>
      <c r="Q8" s="206" t="s">
        <v>20</v>
      </c>
      <c r="R8" s="228" t="s">
        <v>21</v>
      </c>
      <c r="S8" s="229" t="s">
        <v>22</v>
      </c>
      <c r="T8" s="206" t="s">
        <v>23</v>
      </c>
      <c r="U8" s="228" t="s">
        <v>21</v>
      </c>
      <c r="V8" s="229" t="s">
        <v>24</v>
      </c>
      <c r="W8" s="206" t="s">
        <v>25</v>
      </c>
      <c r="X8" s="16"/>
      <c r="Y8" s="16"/>
      <c r="Z8" s="16"/>
      <c r="AA8" s="16"/>
    </row>
    <row r="9" spans="1:27" ht="42" customHeight="1">
      <c r="A9" s="206"/>
      <c r="B9" s="234"/>
      <c r="C9" s="206"/>
      <c r="D9" s="206"/>
      <c r="E9" s="206"/>
      <c r="F9" s="206"/>
      <c r="G9" s="206"/>
      <c r="H9" s="225"/>
      <c r="I9" s="225"/>
      <c r="J9" s="227"/>
      <c r="K9" s="225"/>
      <c r="L9" s="231"/>
      <c r="M9" s="225"/>
      <c r="N9" s="225"/>
      <c r="O9" s="107" t="s">
        <v>26</v>
      </c>
      <c r="P9" s="107" t="s">
        <v>27</v>
      </c>
      <c r="Q9" s="206"/>
      <c r="R9" s="228"/>
      <c r="S9" s="229"/>
      <c r="T9" s="206"/>
      <c r="U9" s="228"/>
      <c r="V9" s="229"/>
      <c r="W9" s="206"/>
      <c r="X9" s="16"/>
      <c r="Y9" s="16"/>
      <c r="Z9" s="16"/>
      <c r="AA9" s="16"/>
    </row>
    <row r="10" spans="1:27">
      <c r="A10" s="104">
        <v>1</v>
      </c>
      <c r="B10" s="104"/>
      <c r="C10" s="206">
        <v>2</v>
      </c>
      <c r="D10" s="206"/>
      <c r="E10" s="206"/>
      <c r="F10" s="104">
        <v>3</v>
      </c>
      <c r="G10" s="104">
        <v>4</v>
      </c>
      <c r="H10" s="104">
        <v>5</v>
      </c>
      <c r="I10" s="206">
        <v>7</v>
      </c>
      <c r="J10" s="206"/>
      <c r="K10" s="104">
        <v>9</v>
      </c>
      <c r="L10" s="104"/>
      <c r="M10" s="104">
        <v>11</v>
      </c>
      <c r="N10" s="104">
        <v>12</v>
      </c>
      <c r="O10" s="206">
        <v>13</v>
      </c>
      <c r="P10" s="206"/>
      <c r="Q10" s="206">
        <v>14</v>
      </c>
      <c r="R10" s="206"/>
      <c r="S10" s="104">
        <v>15</v>
      </c>
      <c r="T10" s="206">
        <v>16</v>
      </c>
      <c r="U10" s="206"/>
      <c r="V10" s="104">
        <v>17</v>
      </c>
      <c r="W10" s="104">
        <v>18</v>
      </c>
      <c r="X10" s="16"/>
      <c r="Y10" s="16"/>
      <c r="Z10" s="16"/>
      <c r="AA10" s="16"/>
    </row>
    <row r="11" spans="1:27" ht="15.75">
      <c r="A11" s="203" t="s">
        <v>28</v>
      </c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5"/>
      <c r="X11" s="16"/>
      <c r="Y11" s="16"/>
      <c r="Z11" s="16"/>
      <c r="AA11" s="16"/>
    </row>
    <row r="12" spans="1:27" ht="24" customHeight="1">
      <c r="A12" s="106">
        <v>1</v>
      </c>
      <c r="B12" s="110" t="s">
        <v>162</v>
      </c>
      <c r="C12" s="223" t="s">
        <v>29</v>
      </c>
      <c r="D12" s="223"/>
      <c r="E12" s="174" t="s">
        <v>126</v>
      </c>
      <c r="F12" s="106">
        <v>4</v>
      </c>
      <c r="G12" s="106">
        <v>0</v>
      </c>
      <c r="H12" s="106">
        <v>4</v>
      </c>
      <c r="I12" s="106">
        <v>0</v>
      </c>
      <c r="J12" s="106">
        <v>0</v>
      </c>
      <c r="K12" s="56" t="s">
        <v>30</v>
      </c>
      <c r="L12" s="56"/>
      <c r="M12" s="56" t="s">
        <v>30</v>
      </c>
      <c r="N12" s="106">
        <v>0</v>
      </c>
      <c r="O12" s="56" t="s">
        <v>30</v>
      </c>
      <c r="P12" s="69" t="s">
        <v>123</v>
      </c>
      <c r="Q12" s="56" t="s">
        <v>30</v>
      </c>
      <c r="R12" s="56" t="s">
        <v>30</v>
      </c>
      <c r="S12" s="56" t="s">
        <v>30</v>
      </c>
      <c r="T12" s="56" t="s">
        <v>30</v>
      </c>
      <c r="U12" s="56" t="s">
        <v>30</v>
      </c>
      <c r="V12" s="56" t="s">
        <v>30</v>
      </c>
      <c r="W12" s="56" t="s">
        <v>30</v>
      </c>
      <c r="X12" s="16"/>
      <c r="Y12" s="16"/>
      <c r="Z12" s="16"/>
      <c r="AA12" s="16"/>
    </row>
    <row r="13" spans="1:27" ht="21.75" customHeight="1">
      <c r="A13" s="235" t="s">
        <v>31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7"/>
      <c r="X13" s="16"/>
      <c r="Y13" s="16"/>
      <c r="Z13" s="16"/>
      <c r="AA13" s="16"/>
    </row>
    <row r="14" spans="1:27" ht="27" customHeight="1">
      <c r="A14" s="207">
        <v>2</v>
      </c>
      <c r="B14" s="253" t="s">
        <v>163</v>
      </c>
      <c r="C14" s="249" t="s">
        <v>32</v>
      </c>
      <c r="D14" s="250"/>
      <c r="E14" s="199" t="s">
        <v>148</v>
      </c>
      <c r="F14" s="256">
        <f>SUM(H14,I14,K15,M14,Q14,T14)</f>
        <v>20</v>
      </c>
      <c r="G14" s="258">
        <f>SUM(N14,S14,V14)</f>
        <v>2</v>
      </c>
      <c r="H14" s="110">
        <v>10</v>
      </c>
      <c r="I14" s="110" t="s">
        <v>30</v>
      </c>
      <c r="J14" s="110" t="s">
        <v>33</v>
      </c>
      <c r="M14" s="110" t="s">
        <v>30</v>
      </c>
      <c r="N14" s="247">
        <v>2</v>
      </c>
      <c r="O14" s="110" t="s">
        <v>30</v>
      </c>
      <c r="P14" s="245" t="s">
        <v>34</v>
      </c>
      <c r="Q14" s="110" t="s">
        <v>30</v>
      </c>
      <c r="R14" s="169"/>
      <c r="S14" s="170" t="s">
        <v>30</v>
      </c>
      <c r="T14" s="110" t="s">
        <v>30</v>
      </c>
      <c r="U14" s="110"/>
      <c r="V14" s="128" t="s">
        <v>30</v>
      </c>
      <c r="W14" s="110"/>
      <c r="X14" s="16"/>
      <c r="Y14" s="16"/>
      <c r="Z14" s="16"/>
      <c r="AA14" s="16"/>
    </row>
    <row r="15" spans="1:27" ht="27" customHeight="1">
      <c r="A15" s="255"/>
      <c r="B15" s="254"/>
      <c r="C15" s="251"/>
      <c r="D15" s="252"/>
      <c r="E15" s="201" t="s">
        <v>215</v>
      </c>
      <c r="F15" s="257"/>
      <c r="G15" s="259"/>
      <c r="H15" s="198"/>
      <c r="I15" s="198"/>
      <c r="J15" s="198"/>
      <c r="K15" s="202">
        <v>10</v>
      </c>
      <c r="L15" s="110">
        <v>25</v>
      </c>
      <c r="M15" s="198"/>
      <c r="N15" s="248"/>
      <c r="O15" s="198"/>
      <c r="P15" s="246"/>
      <c r="Q15" s="198"/>
      <c r="R15" s="169"/>
      <c r="S15" s="170"/>
      <c r="T15" s="198"/>
      <c r="U15" s="198"/>
      <c r="V15" s="128"/>
      <c r="W15" s="198"/>
      <c r="X15" s="16"/>
      <c r="Y15" s="16"/>
      <c r="Z15" s="16"/>
      <c r="AA15" s="16"/>
    </row>
    <row r="16" spans="1:27" ht="27" customHeight="1">
      <c r="A16" s="105">
        <v>3</v>
      </c>
      <c r="B16" s="110" t="s">
        <v>164</v>
      </c>
      <c r="C16" s="216" t="s">
        <v>35</v>
      </c>
      <c r="D16" s="216"/>
      <c r="E16" s="127" t="s">
        <v>126</v>
      </c>
      <c r="F16" s="141">
        <f>SUM(H16,I16,K16,M16,Q16,T16)</f>
        <v>80</v>
      </c>
      <c r="G16" s="133">
        <f>SUM(N16,S16,V16)</f>
        <v>6</v>
      </c>
      <c r="H16" s="138">
        <v>35</v>
      </c>
      <c r="I16" s="138" t="s">
        <v>33</v>
      </c>
      <c r="J16" s="138" t="s">
        <v>33</v>
      </c>
      <c r="K16" s="138">
        <v>25</v>
      </c>
      <c r="L16" s="138">
        <v>25</v>
      </c>
      <c r="M16" s="138" t="s">
        <v>30</v>
      </c>
      <c r="N16" s="134">
        <v>5</v>
      </c>
      <c r="O16" s="171" t="s">
        <v>36</v>
      </c>
      <c r="P16" s="138" t="s">
        <v>30</v>
      </c>
      <c r="Q16" s="138" t="s">
        <v>30</v>
      </c>
      <c r="R16" s="172"/>
      <c r="S16" s="173" t="s">
        <v>30</v>
      </c>
      <c r="T16" s="105">
        <v>20</v>
      </c>
      <c r="U16" s="105">
        <v>5</v>
      </c>
      <c r="V16" s="128">
        <v>1</v>
      </c>
      <c r="W16" s="70" t="s">
        <v>34</v>
      </c>
      <c r="X16" s="16"/>
      <c r="Y16" s="16"/>
      <c r="Z16" s="16"/>
      <c r="AA16" s="16"/>
    </row>
    <row r="17" spans="1:27" ht="33" customHeight="1">
      <c r="A17" s="105">
        <v>4</v>
      </c>
      <c r="B17" s="110" t="s">
        <v>165</v>
      </c>
      <c r="C17" s="240" t="s">
        <v>37</v>
      </c>
      <c r="D17" s="240"/>
      <c r="E17" s="113" t="s">
        <v>138</v>
      </c>
      <c r="F17" s="132">
        <f>SUM(H17,I17,K17,M17,Q17,T17)</f>
        <v>60</v>
      </c>
      <c r="G17" s="133">
        <f>SUM(N17,S17,V17)</f>
        <v>7</v>
      </c>
      <c r="H17" s="113">
        <v>35</v>
      </c>
      <c r="I17" s="113" t="s">
        <v>33</v>
      </c>
      <c r="J17" s="113" t="s">
        <v>33</v>
      </c>
      <c r="K17" s="113">
        <v>25</v>
      </c>
      <c r="L17" s="113">
        <v>25</v>
      </c>
      <c r="M17" s="113" t="s">
        <v>38</v>
      </c>
      <c r="N17" s="134">
        <v>7</v>
      </c>
      <c r="O17" s="171" t="s">
        <v>36</v>
      </c>
      <c r="P17" s="197"/>
      <c r="Q17" s="113" t="s">
        <v>38</v>
      </c>
      <c r="R17" s="113"/>
      <c r="S17" s="67" t="s">
        <v>30</v>
      </c>
      <c r="T17" s="113" t="s">
        <v>38</v>
      </c>
      <c r="U17" s="113"/>
      <c r="V17" s="67" t="s">
        <v>30</v>
      </c>
      <c r="W17" s="113"/>
      <c r="X17" s="16"/>
      <c r="Y17" s="16"/>
      <c r="Z17" s="16"/>
      <c r="AA17" s="16"/>
    </row>
    <row r="18" spans="1:27" ht="19.5" customHeight="1">
      <c r="A18" s="217" t="s">
        <v>39</v>
      </c>
      <c r="B18" s="218"/>
      <c r="C18" s="218"/>
      <c r="D18" s="218"/>
      <c r="E18" s="219"/>
      <c r="F18" s="58">
        <f>SUM(F14:F17)</f>
        <v>160</v>
      </c>
      <c r="G18" s="59">
        <f>SUM(G14:G17)</f>
        <v>15</v>
      </c>
      <c r="H18" s="59">
        <f>SUM(H14:H17)</f>
        <v>80</v>
      </c>
      <c r="I18" s="59">
        <f>SUM(I14:I17)</f>
        <v>0</v>
      </c>
      <c r="J18" s="59"/>
      <c r="K18" s="71">
        <f>SUM(K15:K17)</f>
        <v>60</v>
      </c>
      <c r="L18" s="71"/>
      <c r="M18" s="89"/>
      <c r="N18" s="59">
        <f>SUM(N14:N17)</f>
        <v>14</v>
      </c>
      <c r="O18" s="59"/>
      <c r="P18" s="60"/>
      <c r="Q18" s="59"/>
      <c r="R18" s="59"/>
      <c r="S18" s="59"/>
      <c r="T18" s="59">
        <f>SUM(T14:T17)</f>
        <v>20</v>
      </c>
      <c r="U18" s="59"/>
      <c r="V18" s="59">
        <f>SUM(V14:V17)</f>
        <v>1</v>
      </c>
      <c r="W18" s="59"/>
      <c r="X18" s="16"/>
      <c r="Y18" s="16"/>
      <c r="Z18" s="16"/>
      <c r="AA18" s="16"/>
    </row>
    <row r="19" spans="1:27" ht="21" customHeight="1">
      <c r="A19" s="239" t="s">
        <v>40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16"/>
      <c r="Y19" s="16"/>
      <c r="Z19" s="16"/>
      <c r="AA19" s="16"/>
    </row>
    <row r="20" spans="1:27" ht="43.5" customHeight="1">
      <c r="A20" s="111">
        <v>5</v>
      </c>
      <c r="B20" s="110" t="s">
        <v>166</v>
      </c>
      <c r="C20" s="240" t="s">
        <v>41</v>
      </c>
      <c r="D20" s="240"/>
      <c r="E20" s="113" t="s">
        <v>213</v>
      </c>
      <c r="F20" s="132">
        <f>SUM(H20,I20,K20,M20,Q20,T20)</f>
        <v>100</v>
      </c>
      <c r="G20" s="146">
        <f>SUM(N20,S20,V20)</f>
        <v>7</v>
      </c>
      <c r="H20" s="113">
        <v>10</v>
      </c>
      <c r="I20" s="113">
        <v>40</v>
      </c>
      <c r="J20" s="113">
        <v>10</v>
      </c>
      <c r="K20" s="113">
        <v>10</v>
      </c>
      <c r="L20" s="113">
        <v>25</v>
      </c>
      <c r="M20" s="113" t="s">
        <v>30</v>
      </c>
      <c r="N20" s="101">
        <v>5</v>
      </c>
      <c r="O20" s="130" t="s">
        <v>36</v>
      </c>
      <c r="P20" s="84"/>
      <c r="Q20" s="76"/>
      <c r="R20" s="84"/>
      <c r="S20" s="77"/>
      <c r="T20" s="76">
        <v>40</v>
      </c>
      <c r="U20" s="84">
        <v>5</v>
      </c>
      <c r="V20" s="57">
        <v>2</v>
      </c>
      <c r="W20" s="70" t="s">
        <v>34</v>
      </c>
      <c r="X20" s="16"/>
      <c r="Y20" s="16"/>
      <c r="Z20" s="16"/>
      <c r="AA20" s="16"/>
    </row>
    <row r="21" spans="1:27" ht="19.5" customHeight="1">
      <c r="A21" s="220" t="s">
        <v>39</v>
      </c>
      <c r="B21" s="221"/>
      <c r="C21" s="221"/>
      <c r="D21" s="221"/>
      <c r="E21" s="222"/>
      <c r="F21" s="71">
        <f>SUM(F20:F20)</f>
        <v>100</v>
      </c>
      <c r="G21" s="78">
        <f>SUM(G20:G20)</f>
        <v>7</v>
      </c>
      <c r="H21" s="71">
        <f>SUM(H20:H20)</f>
        <v>10</v>
      </c>
      <c r="I21" s="71">
        <f>SUM(I20:I20)</f>
        <v>40</v>
      </c>
      <c r="J21" s="71"/>
      <c r="K21" s="71">
        <f>SUM(K20:K20)</f>
        <v>10</v>
      </c>
      <c r="L21" s="71"/>
      <c r="M21" s="71">
        <f>SUM(M20:M20)</f>
        <v>0</v>
      </c>
      <c r="N21" s="71">
        <f>SUM(N20:N20)</f>
        <v>5</v>
      </c>
      <c r="O21" s="71"/>
      <c r="P21" s="71"/>
      <c r="Q21" s="71">
        <f>SUM(Q20:Q20)</f>
        <v>0</v>
      </c>
      <c r="R21" s="71"/>
      <c r="S21" s="71">
        <f>SUM(S20:S20)</f>
        <v>0</v>
      </c>
      <c r="T21" s="71">
        <f>SUM(T20:T20)</f>
        <v>40</v>
      </c>
      <c r="U21" s="71"/>
      <c r="V21" s="71">
        <f>SUM(V20:V20)</f>
        <v>2</v>
      </c>
      <c r="W21" s="71"/>
      <c r="X21" s="16"/>
      <c r="Y21" s="16"/>
      <c r="Z21" s="16"/>
      <c r="AA21" s="16"/>
    </row>
    <row r="22" spans="1:27" ht="19.5" customHeight="1">
      <c r="A22" s="239" t="s">
        <v>42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16"/>
      <c r="Y22" s="16"/>
      <c r="Z22" s="16"/>
      <c r="AA22" s="16"/>
    </row>
    <row r="23" spans="1:27" ht="26.25" customHeight="1">
      <c r="A23" s="109">
        <v>6</v>
      </c>
      <c r="B23" s="110" t="s">
        <v>167</v>
      </c>
      <c r="C23" s="243" t="s">
        <v>43</v>
      </c>
      <c r="D23" s="244"/>
      <c r="E23" s="113" t="s">
        <v>140</v>
      </c>
      <c r="F23" s="109">
        <f>SUM(H23,I23,K23,M23,Q23,T23)</f>
        <v>30</v>
      </c>
      <c r="G23" s="146">
        <f>SUM(N23,S23,V23)</f>
        <v>3</v>
      </c>
      <c r="H23" s="113">
        <v>10</v>
      </c>
      <c r="I23" s="113" t="s">
        <v>33</v>
      </c>
      <c r="J23" s="113"/>
      <c r="K23" s="113">
        <v>20</v>
      </c>
      <c r="L23" s="113">
        <v>25</v>
      </c>
      <c r="M23" s="113" t="s">
        <v>33</v>
      </c>
      <c r="N23" s="101">
        <v>3</v>
      </c>
      <c r="O23" s="109"/>
      <c r="P23" s="70" t="s">
        <v>34</v>
      </c>
      <c r="Q23" s="109"/>
      <c r="R23" s="109"/>
      <c r="S23" s="55"/>
      <c r="T23" s="109"/>
      <c r="U23" s="109"/>
      <c r="V23" s="55"/>
      <c r="W23" s="109"/>
      <c r="X23" s="16"/>
      <c r="Y23" s="16"/>
      <c r="Z23" s="16"/>
      <c r="AA23" s="16"/>
    </row>
    <row r="24" spans="1:27" ht="60" customHeight="1">
      <c r="A24" s="109">
        <v>7</v>
      </c>
      <c r="B24" s="110" t="s">
        <v>168</v>
      </c>
      <c r="C24" s="243" t="s">
        <v>157</v>
      </c>
      <c r="D24" s="244"/>
      <c r="E24" s="138" t="s">
        <v>149</v>
      </c>
      <c r="F24" s="109">
        <f>SUM(H24,I24,K24,M24,Q24,T24)</f>
        <v>20</v>
      </c>
      <c r="G24" s="146">
        <f>SUM(N24,S24,V24)</f>
        <v>1</v>
      </c>
      <c r="H24" s="113">
        <v>10</v>
      </c>
      <c r="I24" s="113" t="s">
        <v>33</v>
      </c>
      <c r="J24" s="113"/>
      <c r="K24" s="113">
        <v>10</v>
      </c>
      <c r="L24" s="113">
        <v>25</v>
      </c>
      <c r="M24" s="113" t="s">
        <v>33</v>
      </c>
      <c r="N24" s="101">
        <v>1</v>
      </c>
      <c r="O24" s="109"/>
      <c r="P24" s="70" t="s">
        <v>34</v>
      </c>
      <c r="Q24" s="109"/>
      <c r="R24" s="109"/>
      <c r="S24" s="55"/>
      <c r="T24" s="109"/>
      <c r="U24" s="109"/>
      <c r="V24" s="55"/>
      <c r="W24" s="109"/>
      <c r="X24" s="16"/>
      <c r="Y24" s="16"/>
      <c r="Z24" s="16"/>
      <c r="AA24" s="16"/>
    </row>
    <row r="25" spans="1:27" ht="16.5" customHeight="1">
      <c r="A25" s="220" t="s">
        <v>39</v>
      </c>
      <c r="B25" s="221"/>
      <c r="C25" s="221"/>
      <c r="D25" s="221"/>
      <c r="E25" s="222"/>
      <c r="F25" s="61">
        <f>SUM(F23:F24)</f>
        <v>50</v>
      </c>
      <c r="G25" s="71">
        <f>SUM(G23:G24)</f>
        <v>4</v>
      </c>
      <c r="H25" s="71">
        <f>SUM(H23:H24)</f>
        <v>20</v>
      </c>
      <c r="I25" s="71">
        <f>SUM(I23:I24)</f>
        <v>0</v>
      </c>
      <c r="J25" s="71"/>
      <c r="K25" s="71">
        <f>SUM(K23:K24)</f>
        <v>30</v>
      </c>
      <c r="L25" s="71"/>
      <c r="M25" s="71">
        <f>SUM(M23:M24)</f>
        <v>0</v>
      </c>
      <c r="N25" s="71">
        <f>SUM(N23:N24)</f>
        <v>4</v>
      </c>
      <c r="O25" s="61"/>
      <c r="P25" s="61"/>
      <c r="Q25" s="61">
        <f>SUM(Q23:Q24)</f>
        <v>0</v>
      </c>
      <c r="R25" s="61"/>
      <c r="S25" s="61">
        <f>SUM(S23:S24)</f>
        <v>0</v>
      </c>
      <c r="T25" s="61">
        <f>SUM(T23:T24)</f>
        <v>0</v>
      </c>
      <c r="U25" s="61"/>
      <c r="V25" s="61">
        <f>SUM(V23:V24)</f>
        <v>0</v>
      </c>
      <c r="W25" s="61"/>
      <c r="X25" s="16"/>
      <c r="Y25" s="16"/>
      <c r="Z25" s="16"/>
      <c r="AA25" s="16"/>
    </row>
    <row r="26" spans="1:27" ht="21.75" customHeight="1">
      <c r="A26" s="235" t="s">
        <v>44</v>
      </c>
      <c r="B26" s="236"/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2"/>
      <c r="X26" s="16"/>
      <c r="Y26" s="16"/>
      <c r="Z26" s="16"/>
      <c r="AA26" s="16"/>
    </row>
    <row r="27" spans="1:27" ht="53.25" customHeight="1">
      <c r="A27" s="109">
        <v>8</v>
      </c>
      <c r="B27" s="110" t="s">
        <v>169</v>
      </c>
      <c r="C27" s="207" t="s">
        <v>45</v>
      </c>
      <c r="D27" s="207"/>
      <c r="E27" s="175" t="s">
        <v>130</v>
      </c>
      <c r="F27" s="109">
        <f>SUM(H27,I27,K27,M27,Q27,T27)</f>
        <v>10</v>
      </c>
      <c r="G27" s="51">
        <f>SUM(N27,S27,V27)</f>
        <v>1</v>
      </c>
      <c r="H27" s="109">
        <v>5</v>
      </c>
      <c r="I27" s="109" t="s">
        <v>33</v>
      </c>
      <c r="J27" s="109"/>
      <c r="K27" s="109">
        <v>5</v>
      </c>
      <c r="L27" s="109">
        <v>25</v>
      </c>
      <c r="M27" s="109" t="s">
        <v>33</v>
      </c>
      <c r="N27" s="52">
        <v>1</v>
      </c>
      <c r="O27" s="109"/>
      <c r="P27" s="70" t="s">
        <v>34</v>
      </c>
      <c r="Q27" s="109"/>
      <c r="R27" s="109"/>
      <c r="S27" s="55"/>
      <c r="T27" s="109"/>
      <c r="U27" s="109"/>
      <c r="V27" s="55"/>
      <c r="W27" s="109"/>
      <c r="X27" s="16"/>
      <c r="Y27" s="16"/>
      <c r="Z27" s="16"/>
      <c r="AA27" s="16"/>
    </row>
    <row r="28" spans="1:27" ht="52.5" customHeight="1">
      <c r="A28" s="109">
        <v>9</v>
      </c>
      <c r="B28" s="110" t="s">
        <v>170</v>
      </c>
      <c r="C28" s="238" t="s">
        <v>46</v>
      </c>
      <c r="D28" s="238"/>
      <c r="E28" s="113" t="s">
        <v>213</v>
      </c>
      <c r="F28" s="40">
        <f>SUM(H28,I28,K28,M28,Q28,T28)</f>
        <v>20</v>
      </c>
      <c r="G28" s="41">
        <f>SUM(N28,S28,V28)</f>
        <v>2</v>
      </c>
      <c r="H28" s="110">
        <v>10</v>
      </c>
      <c r="I28" s="110" t="s">
        <v>33</v>
      </c>
      <c r="J28" s="110"/>
      <c r="K28" s="110">
        <v>10</v>
      </c>
      <c r="L28" s="110">
        <v>25</v>
      </c>
      <c r="M28" s="110" t="s">
        <v>30</v>
      </c>
      <c r="N28" s="42">
        <v>2</v>
      </c>
      <c r="O28" s="110"/>
      <c r="P28" s="70" t="s">
        <v>34</v>
      </c>
      <c r="Q28" s="43" t="s">
        <v>30</v>
      </c>
      <c r="R28" s="43"/>
      <c r="S28" s="53" t="s">
        <v>30</v>
      </c>
      <c r="T28" s="43" t="s">
        <v>30</v>
      </c>
      <c r="U28" s="43"/>
      <c r="V28" s="53" t="s">
        <v>30</v>
      </c>
      <c r="W28" s="43"/>
      <c r="X28" s="16"/>
      <c r="Y28" s="16"/>
      <c r="Z28" s="16"/>
      <c r="AA28" s="16"/>
    </row>
    <row r="29" spans="1:27" ht="16.5" customHeight="1">
      <c r="A29" s="220" t="s">
        <v>39</v>
      </c>
      <c r="B29" s="221"/>
      <c r="C29" s="221"/>
      <c r="D29" s="221"/>
      <c r="E29" s="222"/>
      <c r="F29" s="58">
        <f>SUM(F27:F28)</f>
        <v>30</v>
      </c>
      <c r="G29" s="71">
        <f>SUM(G27:G28)</f>
        <v>3</v>
      </c>
      <c r="H29" s="71">
        <f>SUM(H27:H28)</f>
        <v>15</v>
      </c>
      <c r="I29" s="71">
        <f>SUM(I27:I28)</f>
        <v>0</v>
      </c>
      <c r="J29" s="71"/>
      <c r="K29" s="71">
        <f>SUM(K27:K28)</f>
        <v>15</v>
      </c>
      <c r="L29" s="71"/>
      <c r="M29" s="71">
        <f>SUM(M27:M28)</f>
        <v>0</v>
      </c>
      <c r="N29" s="71">
        <f>SUM(N27:N28)</f>
        <v>3</v>
      </c>
      <c r="O29" s="71"/>
      <c r="P29" s="78"/>
      <c r="Q29" s="78">
        <f>SUM(Q27:Q28)</f>
        <v>0</v>
      </c>
      <c r="R29" s="78"/>
      <c r="S29" s="78">
        <f>SUM(S27:S28)</f>
        <v>0</v>
      </c>
      <c r="T29" s="78">
        <f>SUM(T27:T28)</f>
        <v>0</v>
      </c>
      <c r="U29" s="78"/>
      <c r="V29" s="78">
        <f>SUM(V27:V28)</f>
        <v>0</v>
      </c>
      <c r="W29" s="60"/>
      <c r="X29" s="16"/>
      <c r="Y29" s="16"/>
      <c r="Z29" s="16"/>
      <c r="AA29" s="16"/>
    </row>
    <row r="30" spans="1:27" ht="21" customHeight="1">
      <c r="A30" s="211" t="s">
        <v>47</v>
      </c>
      <c r="B30" s="212"/>
      <c r="C30" s="212"/>
      <c r="D30" s="212"/>
      <c r="E30" s="213"/>
      <c r="F30" s="117">
        <f>SUM(F18,F21,F25,F29)</f>
        <v>340</v>
      </c>
      <c r="G30" s="117">
        <f>SUM(G18,G21,G25,G29)</f>
        <v>29</v>
      </c>
      <c r="H30" s="117">
        <f>SUM(H18,H21,H25,H29)</f>
        <v>125</v>
      </c>
      <c r="I30" s="117">
        <f>SUM(I18,I21,I25,I29)</f>
        <v>40</v>
      </c>
      <c r="J30" s="117"/>
      <c r="K30" s="117">
        <f>SUM(K18,K21,K25,K29)</f>
        <v>115</v>
      </c>
      <c r="L30" s="117"/>
      <c r="M30" s="117">
        <f>SUM(M18,M21,M25,M29)</f>
        <v>0</v>
      </c>
      <c r="N30" s="117">
        <f>SUM(N18,N21,N25,N29)</f>
        <v>26</v>
      </c>
      <c r="O30" s="117"/>
      <c r="P30" s="117"/>
      <c r="Q30" s="117">
        <f>SUM(Q18,Q21,Q25,Q29)</f>
        <v>0</v>
      </c>
      <c r="R30" s="117"/>
      <c r="S30" s="117">
        <f>SUM(S18,S21,S25,S29)</f>
        <v>0</v>
      </c>
      <c r="T30" s="117">
        <f>SUM(T18,T21,T25,T29)</f>
        <v>60</v>
      </c>
      <c r="U30" s="117"/>
      <c r="V30" s="117">
        <f>SUM(V18,V21,V25,V29)</f>
        <v>3</v>
      </c>
      <c r="W30" s="117"/>
      <c r="X30" s="16"/>
      <c r="Y30" s="16"/>
      <c r="Z30" s="16"/>
      <c r="AA30" s="16"/>
    </row>
    <row r="31" spans="1:27" ht="16.5" customHeight="1">
      <c r="A31" s="214" t="s">
        <v>48</v>
      </c>
      <c r="B31" s="214"/>
      <c r="C31" s="215"/>
      <c r="D31" s="215"/>
      <c r="E31" s="215"/>
      <c r="F31" s="215"/>
      <c r="G31" s="215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16"/>
      <c r="Y31" s="16"/>
      <c r="Z31" s="16"/>
      <c r="AA31" s="16"/>
    </row>
    <row r="32" spans="1:27" ht="62.25" customHeight="1">
      <c r="A32" s="209" t="s">
        <v>49</v>
      </c>
      <c r="B32" s="209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</row>
    <row r="33" spans="1:23" ht="57.75" customHeight="1">
      <c r="A33" s="208"/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</row>
  </sheetData>
  <mergeCells count="65">
    <mergeCell ref="P14:P15"/>
    <mergeCell ref="N14:N15"/>
    <mergeCell ref="C14:D15"/>
    <mergeCell ref="B14:B15"/>
    <mergeCell ref="A14:A15"/>
    <mergeCell ref="F14:F15"/>
    <mergeCell ref="G14:G15"/>
    <mergeCell ref="B6:B9"/>
    <mergeCell ref="A13:W13"/>
    <mergeCell ref="E6:E9"/>
    <mergeCell ref="V8:V9"/>
    <mergeCell ref="A29:E29"/>
    <mergeCell ref="C28:D28"/>
    <mergeCell ref="A22:W22"/>
    <mergeCell ref="C20:D20"/>
    <mergeCell ref="C17:D17"/>
    <mergeCell ref="A19:W19"/>
    <mergeCell ref="A26:W26"/>
    <mergeCell ref="C23:D23"/>
    <mergeCell ref="C24:D24"/>
    <mergeCell ref="A6:A9"/>
    <mergeCell ref="G8:G9"/>
    <mergeCell ref="C6:D9"/>
    <mergeCell ref="J8:J9"/>
    <mergeCell ref="N8:N9"/>
    <mergeCell ref="R8:R9"/>
    <mergeCell ref="H6:W6"/>
    <mergeCell ref="W8:W9"/>
    <mergeCell ref="K8:K9"/>
    <mergeCell ref="S8:S9"/>
    <mergeCell ref="T8:T9"/>
    <mergeCell ref="U8:U9"/>
    <mergeCell ref="L8:L9"/>
    <mergeCell ref="C4:G4"/>
    <mergeCell ref="O8:P8"/>
    <mergeCell ref="A1:E1"/>
    <mergeCell ref="M1:Q1"/>
    <mergeCell ref="A2:E2"/>
    <mergeCell ref="M2:P2"/>
    <mergeCell ref="I5:J5"/>
    <mergeCell ref="F8:F9"/>
    <mergeCell ref="H7:P7"/>
    <mergeCell ref="I8:I9"/>
    <mergeCell ref="M8:M9"/>
    <mergeCell ref="F6:G7"/>
    <mergeCell ref="H8:H9"/>
    <mergeCell ref="Q7:W7"/>
    <mergeCell ref="H4:J4"/>
    <mergeCell ref="Q8:Q9"/>
    <mergeCell ref="A11:W11"/>
    <mergeCell ref="C10:E10"/>
    <mergeCell ref="C27:D27"/>
    <mergeCell ref="A33:W33"/>
    <mergeCell ref="A32:W32"/>
    <mergeCell ref="A30:E30"/>
    <mergeCell ref="A31:G31"/>
    <mergeCell ref="O10:P10"/>
    <mergeCell ref="I10:J10"/>
    <mergeCell ref="Q10:R10"/>
    <mergeCell ref="T10:U10"/>
    <mergeCell ref="C16:D16"/>
    <mergeCell ref="A18:E18"/>
    <mergeCell ref="A21:E21"/>
    <mergeCell ref="A25:E25"/>
    <mergeCell ref="C12:D12"/>
  </mergeCells>
  <phoneticPr fontId="3" type="noConversion"/>
  <pageMargins left="0.19685039370078741" right="0.19685039370078741" top="0.19685039370078741" bottom="0.19685039370078741" header="0" footer="0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A47"/>
  <sheetViews>
    <sheetView tabSelected="1" topLeftCell="A10" zoomScale="55" zoomScaleNormal="55" zoomScaleSheetLayoutView="70" workbookViewId="0">
      <selection activeCell="A24" sqref="A24"/>
    </sheetView>
  </sheetViews>
  <sheetFormatPr defaultRowHeight="12.75"/>
  <cols>
    <col min="1" max="1" width="6.42578125" customWidth="1"/>
    <col min="2" max="2" width="40.5703125" customWidth="1"/>
    <col min="3" max="3" width="15.5703125" customWidth="1"/>
    <col min="4" max="4" width="17.85546875" customWidth="1"/>
    <col min="5" max="5" width="27" customWidth="1"/>
    <col min="10" max="10" width="11.140625" customWidth="1"/>
    <col min="11" max="11" width="10" customWidth="1"/>
    <col min="12" max="12" width="11.85546875" customWidth="1"/>
    <col min="13" max="13" width="10.140625" customWidth="1"/>
    <col min="14" max="14" width="10.42578125" customWidth="1"/>
    <col min="15" max="15" width="10.7109375" customWidth="1"/>
    <col min="16" max="16" width="10" customWidth="1"/>
    <col min="17" max="17" width="10.140625" customWidth="1"/>
    <col min="19" max="19" width="10.140625" customWidth="1"/>
    <col min="21" max="21" width="10.140625" customWidth="1"/>
    <col min="23" max="23" width="11.7109375" customWidth="1"/>
  </cols>
  <sheetData>
    <row r="1" spans="1:27" ht="14.25">
      <c r="A1" s="226" t="s">
        <v>0</v>
      </c>
      <c r="B1" s="226"/>
      <c r="C1" s="226"/>
      <c r="D1" s="226"/>
      <c r="E1" s="226"/>
      <c r="F1" s="108"/>
      <c r="G1" s="108"/>
      <c r="H1" s="108"/>
      <c r="I1" s="108"/>
      <c r="J1" s="108"/>
      <c r="K1" s="108"/>
      <c r="L1" s="108"/>
      <c r="M1" s="226"/>
      <c r="N1" s="226"/>
      <c r="O1" s="226"/>
      <c r="P1" s="226"/>
      <c r="Q1" s="226"/>
      <c r="R1" s="108"/>
      <c r="S1" s="15"/>
      <c r="T1" s="15"/>
      <c r="U1" s="15"/>
      <c r="V1" s="15"/>
      <c r="W1" s="15"/>
      <c r="X1" s="16"/>
      <c r="Y1" s="16"/>
      <c r="Z1" s="16"/>
      <c r="AA1" s="16"/>
    </row>
    <row r="2" spans="1:27" ht="12.75" customHeight="1">
      <c r="A2" s="226" t="s">
        <v>158</v>
      </c>
      <c r="B2" s="226"/>
      <c r="C2" s="226"/>
      <c r="D2" s="226"/>
      <c r="E2" s="226"/>
      <c r="F2" s="108"/>
      <c r="G2" s="108"/>
      <c r="H2" s="108"/>
      <c r="I2" s="108"/>
      <c r="J2" s="108"/>
      <c r="K2" s="108"/>
      <c r="L2" s="108"/>
      <c r="M2" s="226" t="s">
        <v>1</v>
      </c>
      <c r="N2" s="226"/>
      <c r="O2" s="226"/>
      <c r="P2" s="226"/>
      <c r="Q2" s="108"/>
      <c r="R2" s="108"/>
      <c r="S2" s="108"/>
      <c r="T2" s="15"/>
      <c r="U2" s="15"/>
      <c r="V2" s="15"/>
      <c r="W2" s="15"/>
      <c r="X2" s="16"/>
      <c r="Y2" s="16"/>
      <c r="Z2" s="16"/>
      <c r="AA2" s="16"/>
    </row>
    <row r="3" spans="1:27" ht="12" customHeight="1">
      <c r="A3" s="108"/>
      <c r="B3" s="108"/>
      <c r="C3" s="108"/>
      <c r="D3" s="108"/>
      <c r="E3" s="108"/>
      <c r="F3" s="289" t="s">
        <v>50</v>
      </c>
      <c r="G3" s="289"/>
      <c r="H3" s="289"/>
      <c r="I3" s="289"/>
      <c r="J3" s="289"/>
      <c r="K3" s="108"/>
      <c r="L3" s="108"/>
      <c r="M3" s="108"/>
      <c r="N3" s="108"/>
      <c r="O3" s="108"/>
      <c r="P3" s="108"/>
      <c r="Q3" s="108"/>
      <c r="R3" s="108"/>
      <c r="S3" s="108"/>
      <c r="T3" s="15"/>
      <c r="U3" s="15"/>
      <c r="V3" s="15"/>
      <c r="W3" s="15"/>
      <c r="X3" s="16"/>
      <c r="Y3" s="16"/>
      <c r="Z3" s="16"/>
      <c r="AA3" s="16"/>
    </row>
    <row r="4" spans="1:27" ht="14.25">
      <c r="A4" s="108"/>
      <c r="B4" s="108"/>
      <c r="C4" s="224"/>
      <c r="D4" s="224"/>
      <c r="E4" s="224"/>
      <c r="F4" s="224"/>
      <c r="G4" s="224"/>
      <c r="H4" s="226" t="s">
        <v>144</v>
      </c>
      <c r="I4" s="226"/>
      <c r="J4" s="226"/>
      <c r="M4" s="17"/>
      <c r="O4" s="21"/>
      <c r="P4" s="32"/>
      <c r="Q4" s="20"/>
      <c r="R4" s="108"/>
      <c r="S4" s="108"/>
      <c r="T4" s="15"/>
      <c r="U4" s="15"/>
      <c r="V4" s="15"/>
      <c r="W4" s="15"/>
      <c r="X4" s="16"/>
      <c r="Y4" s="16"/>
      <c r="Z4" s="16"/>
      <c r="AA4" s="16"/>
    </row>
    <row r="5" spans="1:27" ht="14.25">
      <c r="A5" s="108"/>
      <c r="B5" s="108"/>
      <c r="C5" s="108"/>
      <c r="D5" s="108"/>
      <c r="E5" s="108"/>
      <c r="F5" s="108"/>
      <c r="G5" s="108"/>
      <c r="H5" s="17"/>
      <c r="I5" s="17"/>
      <c r="J5" s="17"/>
      <c r="K5" s="108"/>
      <c r="L5" s="108"/>
      <c r="M5" s="108"/>
      <c r="N5" s="108"/>
      <c r="O5" s="108"/>
      <c r="P5" s="108"/>
      <c r="Q5" s="108"/>
      <c r="R5" s="108"/>
      <c r="S5" s="108"/>
      <c r="T5" s="15"/>
      <c r="U5" s="15"/>
      <c r="V5" s="15"/>
      <c r="W5" s="15"/>
      <c r="X5" s="16"/>
      <c r="Y5" s="16"/>
      <c r="Z5" s="16"/>
      <c r="AA5" s="16"/>
    </row>
    <row r="6" spans="1:27" ht="15.75" customHeight="1">
      <c r="A6" s="240" t="s">
        <v>3</v>
      </c>
      <c r="B6" s="291" t="s">
        <v>154</v>
      </c>
      <c r="C6" s="240" t="s">
        <v>4</v>
      </c>
      <c r="D6" s="240"/>
      <c r="E6" s="240" t="s">
        <v>51</v>
      </c>
      <c r="F6" s="240" t="s">
        <v>6</v>
      </c>
      <c r="G6" s="240"/>
      <c r="H6" s="287" t="s">
        <v>52</v>
      </c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16"/>
      <c r="Y6" s="16"/>
      <c r="Z6" s="16"/>
      <c r="AA6" s="16"/>
    </row>
    <row r="7" spans="1:27">
      <c r="A7" s="240"/>
      <c r="B7" s="292"/>
      <c r="C7" s="240"/>
      <c r="D7" s="240"/>
      <c r="E7" s="240"/>
      <c r="F7" s="240"/>
      <c r="G7" s="240"/>
      <c r="H7" s="284" t="s">
        <v>8</v>
      </c>
      <c r="I7" s="284"/>
      <c r="J7" s="284"/>
      <c r="K7" s="284"/>
      <c r="L7" s="284"/>
      <c r="M7" s="284"/>
      <c r="N7" s="284"/>
      <c r="O7" s="284"/>
      <c r="P7" s="284"/>
      <c r="Q7" s="240" t="s">
        <v>9</v>
      </c>
      <c r="R7" s="240"/>
      <c r="S7" s="240"/>
      <c r="T7" s="240"/>
      <c r="U7" s="240"/>
      <c r="V7" s="240"/>
      <c r="W7" s="240"/>
      <c r="X7" s="16"/>
      <c r="Y7" s="16"/>
      <c r="Z7" s="16"/>
      <c r="AA7" s="16"/>
    </row>
    <row r="8" spans="1:27">
      <c r="A8" s="240"/>
      <c r="B8" s="292"/>
      <c r="C8" s="240"/>
      <c r="D8" s="240"/>
      <c r="E8" s="240"/>
      <c r="F8" s="240" t="s">
        <v>10</v>
      </c>
      <c r="G8" s="240" t="s">
        <v>11</v>
      </c>
      <c r="H8" s="284" t="s">
        <v>12</v>
      </c>
      <c r="I8" s="284" t="s">
        <v>13</v>
      </c>
      <c r="J8" s="290" t="s">
        <v>14</v>
      </c>
      <c r="K8" s="284" t="s">
        <v>15</v>
      </c>
      <c r="L8" s="285" t="s">
        <v>16</v>
      </c>
      <c r="M8" s="284" t="s">
        <v>17</v>
      </c>
      <c r="N8" s="284" t="s">
        <v>18</v>
      </c>
      <c r="O8" s="284" t="s">
        <v>19</v>
      </c>
      <c r="P8" s="284"/>
      <c r="Q8" s="240" t="s">
        <v>20</v>
      </c>
      <c r="R8" s="283" t="s">
        <v>21</v>
      </c>
      <c r="S8" s="240" t="s">
        <v>22</v>
      </c>
      <c r="T8" s="240" t="s">
        <v>23</v>
      </c>
      <c r="U8" s="240" t="s">
        <v>21</v>
      </c>
      <c r="V8" s="240" t="s">
        <v>24</v>
      </c>
      <c r="W8" s="240" t="s">
        <v>25</v>
      </c>
      <c r="X8" s="16"/>
      <c r="Y8" s="16"/>
      <c r="Z8" s="16"/>
      <c r="AA8" s="16"/>
    </row>
    <row r="9" spans="1:27" ht="58.15" customHeight="1">
      <c r="A9" s="240"/>
      <c r="B9" s="293"/>
      <c r="C9" s="240"/>
      <c r="D9" s="240"/>
      <c r="E9" s="240"/>
      <c r="F9" s="240"/>
      <c r="G9" s="240"/>
      <c r="H9" s="284"/>
      <c r="I9" s="284"/>
      <c r="J9" s="290"/>
      <c r="K9" s="284"/>
      <c r="L9" s="286"/>
      <c r="M9" s="284"/>
      <c r="N9" s="284"/>
      <c r="O9" s="117" t="s">
        <v>26</v>
      </c>
      <c r="P9" s="117" t="s">
        <v>27</v>
      </c>
      <c r="Q9" s="240"/>
      <c r="R9" s="283"/>
      <c r="S9" s="240"/>
      <c r="T9" s="240"/>
      <c r="U9" s="240"/>
      <c r="V9" s="240"/>
      <c r="W9" s="240"/>
      <c r="X9" s="16"/>
      <c r="Y9" s="16"/>
      <c r="Z9" s="16"/>
      <c r="AA9" s="16"/>
    </row>
    <row r="10" spans="1:27">
      <c r="A10" s="113">
        <v>1</v>
      </c>
      <c r="B10" s="113"/>
      <c r="C10" s="240">
        <v>2</v>
      </c>
      <c r="D10" s="240"/>
      <c r="E10" s="240"/>
      <c r="F10" s="113">
        <v>3</v>
      </c>
      <c r="G10" s="113">
        <v>4</v>
      </c>
      <c r="H10" s="113">
        <v>5</v>
      </c>
      <c r="I10" s="240">
        <v>7</v>
      </c>
      <c r="J10" s="240"/>
      <c r="K10" s="113">
        <v>9</v>
      </c>
      <c r="L10" s="113"/>
      <c r="M10" s="113">
        <v>11</v>
      </c>
      <c r="N10" s="113">
        <v>12</v>
      </c>
      <c r="O10" s="240">
        <v>13</v>
      </c>
      <c r="P10" s="240"/>
      <c r="Q10" s="240">
        <v>14</v>
      </c>
      <c r="R10" s="240"/>
      <c r="S10" s="113">
        <v>15</v>
      </c>
      <c r="T10" s="240">
        <v>16</v>
      </c>
      <c r="U10" s="240"/>
      <c r="V10" s="113">
        <v>17</v>
      </c>
      <c r="W10" s="113">
        <v>18</v>
      </c>
      <c r="X10" s="16"/>
      <c r="Y10" s="16"/>
      <c r="Z10" s="16"/>
      <c r="AA10" s="16"/>
    </row>
    <row r="11" spans="1:27" ht="18" customHeight="1">
      <c r="A11" s="269" t="s">
        <v>53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1"/>
      <c r="X11" s="16"/>
      <c r="Y11" s="16"/>
      <c r="Z11" s="16"/>
      <c r="AA11" s="16"/>
    </row>
    <row r="12" spans="1:27" ht="51" customHeight="1">
      <c r="A12" s="111">
        <v>10</v>
      </c>
      <c r="B12" s="110" t="s">
        <v>171</v>
      </c>
      <c r="C12" s="272" t="s">
        <v>54</v>
      </c>
      <c r="D12" s="272"/>
      <c r="E12" s="138" t="s">
        <v>212</v>
      </c>
      <c r="F12" s="116">
        <f>SUM(H12,I12,K12,M12,Q12,T12)</f>
        <v>15</v>
      </c>
      <c r="G12" s="47">
        <f>SUM(N12,S12,V12)</f>
        <v>1</v>
      </c>
      <c r="H12" s="115">
        <v>10</v>
      </c>
      <c r="I12" s="115" t="s">
        <v>33</v>
      </c>
      <c r="J12" s="115"/>
      <c r="K12" s="115">
        <v>5</v>
      </c>
      <c r="L12" s="115">
        <v>25</v>
      </c>
      <c r="M12" s="115" t="s">
        <v>33</v>
      </c>
      <c r="N12" s="88">
        <v>1</v>
      </c>
      <c r="O12" s="106"/>
      <c r="P12" s="68" t="s">
        <v>34</v>
      </c>
      <c r="Q12" s="48"/>
      <c r="R12" s="48"/>
      <c r="S12" s="66"/>
      <c r="T12" s="48"/>
      <c r="U12" s="48"/>
      <c r="V12" s="66"/>
      <c r="W12" s="48"/>
      <c r="X12" s="16"/>
      <c r="Y12" s="16"/>
      <c r="Z12" s="16"/>
      <c r="AA12" s="16"/>
    </row>
    <row r="13" spans="1:27" ht="30" customHeight="1">
      <c r="A13" s="111">
        <v>11</v>
      </c>
      <c r="B13" s="110" t="s">
        <v>172</v>
      </c>
      <c r="C13" s="273" t="s">
        <v>55</v>
      </c>
      <c r="D13" s="273"/>
      <c r="E13" s="84" t="s">
        <v>56</v>
      </c>
      <c r="F13" s="116">
        <f>SUM(H13,I13,K13,M13,Q13,T13)</f>
        <v>30</v>
      </c>
      <c r="G13" s="49">
        <f>SUM(N13,S13,V13)</f>
        <v>2</v>
      </c>
      <c r="H13" s="115" t="s">
        <v>30</v>
      </c>
      <c r="I13" s="115">
        <v>30</v>
      </c>
      <c r="J13" s="115">
        <v>20</v>
      </c>
      <c r="K13" s="115" t="s">
        <v>30</v>
      </c>
      <c r="L13" s="115"/>
      <c r="M13" s="115" t="s">
        <v>30</v>
      </c>
      <c r="N13" s="88">
        <v>2</v>
      </c>
      <c r="O13" s="112"/>
      <c r="P13" s="68" t="s">
        <v>68</v>
      </c>
      <c r="Q13" s="115" t="s">
        <v>30</v>
      </c>
      <c r="R13" s="115"/>
      <c r="S13" s="54" t="s">
        <v>30</v>
      </c>
      <c r="T13" s="115" t="s">
        <v>30</v>
      </c>
      <c r="U13" s="115"/>
      <c r="V13" s="54" t="s">
        <v>30</v>
      </c>
      <c r="W13" s="115"/>
      <c r="X13" s="16"/>
      <c r="Y13" s="16"/>
      <c r="Z13" s="16"/>
      <c r="AA13" s="16"/>
    </row>
    <row r="14" spans="1:27" ht="18.75" customHeight="1">
      <c r="A14" s="303" t="s">
        <v>39</v>
      </c>
      <c r="B14" s="304"/>
      <c r="C14" s="304"/>
      <c r="D14" s="304"/>
      <c r="E14" s="305"/>
      <c r="F14" s="150">
        <f>SUM(F12:F13)</f>
        <v>45</v>
      </c>
      <c r="G14" s="151">
        <f>SUM(G12:G13)</f>
        <v>3</v>
      </c>
      <c r="H14" s="152">
        <f>SUM(H12:H13)</f>
        <v>10</v>
      </c>
      <c r="I14" s="152">
        <f>SUM(I12:I13)</f>
        <v>30</v>
      </c>
      <c r="J14" s="152"/>
      <c r="K14" s="152">
        <f>SUM(K12:K13)</f>
        <v>5</v>
      </c>
      <c r="L14" s="152"/>
      <c r="M14" s="152"/>
      <c r="N14" s="152">
        <f>SUM(N12:N13)</f>
        <v>3</v>
      </c>
      <c r="O14" s="153"/>
      <c r="P14" s="153"/>
      <c r="Q14" s="152"/>
      <c r="R14" s="152"/>
      <c r="S14" s="152"/>
      <c r="T14" s="152"/>
      <c r="U14" s="152"/>
      <c r="V14" s="152"/>
      <c r="W14" s="152"/>
      <c r="X14" s="16"/>
      <c r="Y14" s="16"/>
      <c r="Z14" s="16"/>
      <c r="AA14" s="16"/>
    </row>
    <row r="15" spans="1:27" ht="13.5" customHeight="1">
      <c r="A15" s="274" t="s">
        <v>57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16"/>
      <c r="Y15" s="16"/>
      <c r="Z15" s="16"/>
      <c r="AA15" s="16"/>
    </row>
    <row r="16" spans="1:27" ht="26.25" customHeight="1">
      <c r="A16" s="321">
        <v>12</v>
      </c>
      <c r="B16" s="253" t="s">
        <v>173</v>
      </c>
      <c r="C16" s="279" t="s">
        <v>58</v>
      </c>
      <c r="D16" s="280"/>
      <c r="E16" s="313" t="s">
        <v>133</v>
      </c>
      <c r="F16" s="315">
        <v>60</v>
      </c>
      <c r="G16" s="317">
        <f>SUM(N16,S16,S17,V16,V17)</f>
        <v>5</v>
      </c>
      <c r="H16" s="262">
        <v>25</v>
      </c>
      <c r="I16" s="262">
        <v>10</v>
      </c>
      <c r="J16" s="262">
        <v>10</v>
      </c>
      <c r="K16" s="262">
        <v>25</v>
      </c>
      <c r="L16" s="262">
        <v>25</v>
      </c>
      <c r="M16" s="262" t="s">
        <v>33</v>
      </c>
      <c r="N16" s="319">
        <v>5</v>
      </c>
      <c r="O16" s="275" t="s">
        <v>36</v>
      </c>
      <c r="P16" s="311"/>
      <c r="Q16" s="262" t="s">
        <v>33</v>
      </c>
      <c r="R16" s="262"/>
      <c r="S16" s="260" t="s">
        <v>33</v>
      </c>
      <c r="T16" s="262" t="s">
        <v>33</v>
      </c>
      <c r="U16" s="262"/>
      <c r="V16" s="260" t="s">
        <v>33</v>
      </c>
      <c r="W16" s="262"/>
      <c r="X16" s="16"/>
      <c r="Y16" s="16"/>
      <c r="Z16" s="16"/>
      <c r="AA16" s="16"/>
    </row>
    <row r="17" spans="1:27" ht="31.5" customHeight="1">
      <c r="A17" s="322"/>
      <c r="B17" s="254"/>
      <c r="C17" s="281"/>
      <c r="D17" s="282"/>
      <c r="E17" s="314"/>
      <c r="F17" s="316"/>
      <c r="G17" s="318"/>
      <c r="H17" s="263"/>
      <c r="I17" s="263"/>
      <c r="J17" s="263"/>
      <c r="K17" s="263"/>
      <c r="L17" s="263"/>
      <c r="M17" s="263"/>
      <c r="N17" s="320"/>
      <c r="O17" s="276"/>
      <c r="P17" s="312"/>
      <c r="Q17" s="263"/>
      <c r="R17" s="263"/>
      <c r="S17" s="261"/>
      <c r="T17" s="263"/>
      <c r="U17" s="263"/>
      <c r="V17" s="261"/>
      <c r="W17" s="263"/>
      <c r="X17" s="16"/>
      <c r="Y17" s="16"/>
      <c r="Z17" s="16"/>
      <c r="AA17" s="16"/>
    </row>
    <row r="18" spans="1:27" ht="46.5" customHeight="1">
      <c r="A18" s="154">
        <v>13</v>
      </c>
      <c r="B18" s="110" t="s">
        <v>166</v>
      </c>
      <c r="C18" s="307" t="s">
        <v>41</v>
      </c>
      <c r="D18" s="307"/>
      <c r="E18" s="129" t="s">
        <v>213</v>
      </c>
      <c r="F18" s="129">
        <f>SUM(H18,I18,K18,M18,Q18,T18)</f>
        <v>20</v>
      </c>
      <c r="G18" s="147">
        <f>SUM(N18,S18,V18)</f>
        <v>1</v>
      </c>
      <c r="H18" s="84"/>
      <c r="I18" s="84"/>
      <c r="J18" s="84"/>
      <c r="K18" s="84"/>
      <c r="L18" s="84"/>
      <c r="M18" s="84"/>
      <c r="N18" s="148"/>
      <c r="O18" s="84"/>
      <c r="P18" s="84"/>
      <c r="Q18" s="84"/>
      <c r="R18" s="84"/>
      <c r="S18" s="77"/>
      <c r="T18" s="84">
        <v>20</v>
      </c>
      <c r="U18" s="84">
        <v>5</v>
      </c>
      <c r="V18" s="77">
        <v>1</v>
      </c>
      <c r="W18" s="194" t="s">
        <v>34</v>
      </c>
      <c r="X18" s="16"/>
      <c r="Y18" s="16"/>
      <c r="Z18" s="16"/>
      <c r="AA18" s="16"/>
    </row>
    <row r="19" spans="1:27" ht="29.25" customHeight="1">
      <c r="A19" s="118"/>
      <c r="B19" s="192"/>
      <c r="C19" s="266" t="s">
        <v>214</v>
      </c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8"/>
      <c r="X19" s="16"/>
      <c r="Y19" s="16"/>
      <c r="Z19" s="16"/>
      <c r="AA19" s="16"/>
    </row>
    <row r="20" spans="1:27" ht="41.25" customHeight="1">
      <c r="A20" s="118">
        <v>14</v>
      </c>
      <c r="B20" s="154" t="s">
        <v>174</v>
      </c>
      <c r="C20" s="277" t="s">
        <v>59</v>
      </c>
      <c r="D20" s="278"/>
      <c r="E20" s="113" t="s">
        <v>129</v>
      </c>
      <c r="F20" s="129">
        <f>SUM(H20,I20,K20,M20,Q20,T20)</f>
        <v>20</v>
      </c>
      <c r="G20" s="182">
        <f>SUM(N20,S20,V20)</f>
        <v>2</v>
      </c>
      <c r="H20" s="129">
        <v>10</v>
      </c>
      <c r="I20" s="129" t="s">
        <v>33</v>
      </c>
      <c r="J20" s="129"/>
      <c r="K20" s="129">
        <v>10</v>
      </c>
      <c r="L20" s="129">
        <v>25</v>
      </c>
      <c r="M20" s="84" t="s">
        <v>33</v>
      </c>
      <c r="N20" s="148">
        <v>2</v>
      </c>
      <c r="O20" s="84"/>
      <c r="P20" s="130" t="s">
        <v>34</v>
      </c>
      <c r="Q20" s="84"/>
      <c r="R20" s="84"/>
      <c r="S20" s="77"/>
      <c r="T20" s="84"/>
      <c r="U20" s="84"/>
      <c r="V20" s="77"/>
      <c r="W20" s="84"/>
      <c r="X20" s="16"/>
      <c r="Y20" s="16"/>
      <c r="Z20" s="16"/>
      <c r="AA20" s="16"/>
    </row>
    <row r="21" spans="1:27" s="23" customFormat="1" ht="51" customHeight="1">
      <c r="A21" s="114">
        <v>15</v>
      </c>
      <c r="B21" s="154" t="s">
        <v>175</v>
      </c>
      <c r="C21" s="277" t="s">
        <v>60</v>
      </c>
      <c r="D21" s="278"/>
      <c r="E21" s="84" t="s">
        <v>130</v>
      </c>
      <c r="F21" s="129">
        <f t="shared" ref="F21:F25" si="0">SUM(H21,I21,K21,M21,Q21,T21)</f>
        <v>20</v>
      </c>
      <c r="G21" s="182">
        <f t="shared" ref="G21:G25" si="1">SUM(N21,S21,V21)</f>
        <v>2</v>
      </c>
      <c r="H21" s="129">
        <v>10</v>
      </c>
      <c r="I21" s="129" t="s">
        <v>33</v>
      </c>
      <c r="J21" s="129"/>
      <c r="K21" s="129">
        <v>10</v>
      </c>
      <c r="L21" s="129">
        <v>25</v>
      </c>
      <c r="M21" s="84" t="s">
        <v>33</v>
      </c>
      <c r="N21" s="148">
        <v>2</v>
      </c>
      <c r="O21" s="84"/>
      <c r="P21" s="130" t="s">
        <v>34</v>
      </c>
      <c r="Q21" s="84"/>
      <c r="R21" s="84"/>
      <c r="S21" s="77"/>
      <c r="T21" s="84"/>
      <c r="U21" s="84"/>
      <c r="V21" s="77"/>
      <c r="W21" s="84"/>
      <c r="X21" s="22"/>
      <c r="Y21" s="22"/>
      <c r="Z21" s="22"/>
      <c r="AA21" s="22"/>
    </row>
    <row r="22" spans="1:27" s="23" customFormat="1" ht="60" customHeight="1">
      <c r="A22" s="114">
        <v>16</v>
      </c>
      <c r="B22" s="154" t="s">
        <v>176</v>
      </c>
      <c r="C22" s="277" t="s">
        <v>61</v>
      </c>
      <c r="D22" s="278"/>
      <c r="E22" s="84" t="s">
        <v>130</v>
      </c>
      <c r="F22" s="129">
        <f t="shared" si="0"/>
        <v>15</v>
      </c>
      <c r="G22" s="182">
        <f t="shared" si="1"/>
        <v>1</v>
      </c>
      <c r="H22" s="129">
        <v>5</v>
      </c>
      <c r="I22" s="129" t="s">
        <v>33</v>
      </c>
      <c r="J22" s="129"/>
      <c r="K22" s="129">
        <v>10</v>
      </c>
      <c r="L22" s="129">
        <v>25</v>
      </c>
      <c r="M22" s="84" t="s">
        <v>33</v>
      </c>
      <c r="N22" s="148">
        <v>1</v>
      </c>
      <c r="O22" s="84"/>
      <c r="P22" s="130" t="s">
        <v>34</v>
      </c>
      <c r="Q22" s="84"/>
      <c r="R22" s="84"/>
      <c r="S22" s="77"/>
      <c r="T22" s="84"/>
      <c r="U22" s="84"/>
      <c r="V22" s="77"/>
      <c r="W22" s="84"/>
      <c r="X22" s="22"/>
      <c r="Y22" s="22"/>
      <c r="Z22" s="22"/>
      <c r="AA22" s="22"/>
    </row>
    <row r="23" spans="1:27" s="23" customFormat="1" ht="44.25" customHeight="1">
      <c r="A23" s="114">
        <v>17</v>
      </c>
      <c r="B23" s="154" t="s">
        <v>177</v>
      </c>
      <c r="C23" s="277" t="s">
        <v>62</v>
      </c>
      <c r="D23" s="278"/>
      <c r="E23" s="84" t="s">
        <v>130</v>
      </c>
      <c r="F23" s="129">
        <f t="shared" si="0"/>
        <v>20</v>
      </c>
      <c r="G23" s="182">
        <f t="shared" si="1"/>
        <v>2</v>
      </c>
      <c r="H23" s="129">
        <v>10</v>
      </c>
      <c r="I23" s="129" t="s">
        <v>33</v>
      </c>
      <c r="J23" s="129"/>
      <c r="K23" s="129">
        <v>10</v>
      </c>
      <c r="L23" s="129">
        <v>25</v>
      </c>
      <c r="M23" s="84" t="s">
        <v>33</v>
      </c>
      <c r="N23" s="148">
        <v>2</v>
      </c>
      <c r="O23" s="84"/>
      <c r="P23" s="130" t="s">
        <v>34</v>
      </c>
      <c r="Q23" s="84"/>
      <c r="R23" s="84"/>
      <c r="S23" s="77"/>
      <c r="T23" s="84"/>
      <c r="U23" s="84"/>
      <c r="V23" s="77"/>
      <c r="W23" s="84"/>
      <c r="X23" s="22"/>
      <c r="Y23" s="22"/>
      <c r="Z23" s="22"/>
      <c r="AA23" s="22"/>
    </row>
    <row r="24" spans="1:27" s="23" customFormat="1" ht="39.75" customHeight="1">
      <c r="A24" s="114">
        <v>18</v>
      </c>
      <c r="B24" s="154" t="s">
        <v>178</v>
      </c>
      <c r="C24" s="308" t="s">
        <v>63</v>
      </c>
      <c r="D24" s="309"/>
      <c r="E24" s="200" t="s">
        <v>216</v>
      </c>
      <c r="F24" s="129">
        <f t="shared" si="0"/>
        <v>15</v>
      </c>
      <c r="G24" s="182">
        <f t="shared" si="1"/>
        <v>1</v>
      </c>
      <c r="H24" s="129">
        <v>10</v>
      </c>
      <c r="I24" s="129" t="s">
        <v>33</v>
      </c>
      <c r="J24" s="129"/>
      <c r="K24" s="129">
        <v>5</v>
      </c>
      <c r="L24" s="129">
        <v>25</v>
      </c>
      <c r="M24" s="84" t="s">
        <v>33</v>
      </c>
      <c r="N24" s="148">
        <v>1</v>
      </c>
      <c r="O24" s="84"/>
      <c r="P24" s="130" t="s">
        <v>34</v>
      </c>
      <c r="Q24" s="84"/>
      <c r="R24" s="84"/>
      <c r="S24" s="77"/>
      <c r="T24" s="84"/>
      <c r="U24" s="84"/>
      <c r="V24" s="77"/>
      <c r="W24" s="84"/>
      <c r="X24" s="22"/>
      <c r="Y24" s="22"/>
      <c r="Z24" s="22"/>
      <c r="AA24" s="22"/>
    </row>
    <row r="25" spans="1:27" s="23" customFormat="1" ht="39.75" customHeight="1">
      <c r="A25" s="114">
        <v>19</v>
      </c>
      <c r="B25" s="154" t="s">
        <v>179</v>
      </c>
      <c r="C25" s="277" t="s">
        <v>64</v>
      </c>
      <c r="D25" s="278"/>
      <c r="E25" s="84" t="s">
        <v>127</v>
      </c>
      <c r="F25" s="129">
        <f t="shared" si="0"/>
        <v>15</v>
      </c>
      <c r="G25" s="182">
        <f t="shared" si="1"/>
        <v>1</v>
      </c>
      <c r="H25" s="129">
        <v>10</v>
      </c>
      <c r="I25" s="129" t="s">
        <v>33</v>
      </c>
      <c r="J25" s="129"/>
      <c r="K25" s="129">
        <v>5</v>
      </c>
      <c r="L25" s="129">
        <v>25</v>
      </c>
      <c r="M25" s="84" t="s">
        <v>33</v>
      </c>
      <c r="N25" s="148">
        <v>1</v>
      </c>
      <c r="O25" s="84"/>
      <c r="P25" s="130" t="s">
        <v>34</v>
      </c>
      <c r="Q25" s="84"/>
      <c r="R25" s="84"/>
      <c r="S25" s="77"/>
      <c r="T25" s="84"/>
      <c r="U25" s="84"/>
      <c r="V25" s="77"/>
      <c r="W25" s="84"/>
      <c r="X25" s="22"/>
      <c r="Y25" s="22"/>
      <c r="Z25" s="22"/>
      <c r="AA25" s="22"/>
    </row>
    <row r="26" spans="1:27" s="23" customFormat="1" ht="39.75" customHeight="1">
      <c r="A26" s="114">
        <v>20</v>
      </c>
      <c r="B26" s="154" t="s">
        <v>180</v>
      </c>
      <c r="C26" s="264" t="s">
        <v>65</v>
      </c>
      <c r="D26" s="265"/>
      <c r="E26" s="176" t="s">
        <v>131</v>
      </c>
      <c r="F26" s="135">
        <f t="shared" ref="F26" si="2">SUM(H26,I26,K26,M26,Q26,T26)</f>
        <v>35</v>
      </c>
      <c r="G26" s="136">
        <f t="shared" ref="G26" si="3">SUM(N26,S26,V26)</f>
        <v>2</v>
      </c>
      <c r="H26" s="129">
        <v>10</v>
      </c>
      <c r="I26" s="129" t="s">
        <v>33</v>
      </c>
      <c r="J26" s="129"/>
      <c r="K26" s="129">
        <v>5</v>
      </c>
      <c r="L26" s="129">
        <v>25</v>
      </c>
      <c r="M26" s="113" t="s">
        <v>33</v>
      </c>
      <c r="N26" s="134">
        <v>1</v>
      </c>
      <c r="O26" s="113"/>
      <c r="P26" s="130" t="s">
        <v>34</v>
      </c>
      <c r="Q26" s="113"/>
      <c r="R26" s="113"/>
      <c r="S26" s="67"/>
      <c r="T26" s="113">
        <v>20</v>
      </c>
      <c r="U26" s="113">
        <v>5</v>
      </c>
      <c r="V26" s="67">
        <v>1</v>
      </c>
      <c r="W26" s="130" t="s">
        <v>34</v>
      </c>
      <c r="X26" s="22"/>
      <c r="Y26" s="22"/>
      <c r="Z26" s="22"/>
      <c r="AA26" s="22"/>
    </row>
    <row r="27" spans="1:27" s="23" customFormat="1" ht="35.25" customHeight="1">
      <c r="A27" s="138">
        <v>21</v>
      </c>
      <c r="B27" s="154" t="s">
        <v>181</v>
      </c>
      <c r="C27" s="264" t="s">
        <v>66</v>
      </c>
      <c r="D27" s="265"/>
      <c r="E27" s="176" t="s">
        <v>141</v>
      </c>
      <c r="F27" s="135">
        <f>SUM(H27,I27,K27,M27,Q27,T27)</f>
        <v>40</v>
      </c>
      <c r="G27" s="136">
        <f>SUM(N27,S27,V27)</f>
        <v>3</v>
      </c>
      <c r="H27" s="129">
        <v>10</v>
      </c>
      <c r="I27" s="129" t="s">
        <v>33</v>
      </c>
      <c r="J27" s="129"/>
      <c r="K27" s="129">
        <v>10</v>
      </c>
      <c r="L27" s="129">
        <v>25</v>
      </c>
      <c r="M27" s="113" t="s">
        <v>33</v>
      </c>
      <c r="N27" s="134">
        <v>2</v>
      </c>
      <c r="O27" s="113"/>
      <c r="P27" s="130" t="s">
        <v>34</v>
      </c>
      <c r="Q27" s="113"/>
      <c r="R27" s="113"/>
      <c r="S27" s="67"/>
      <c r="T27" s="113">
        <v>20</v>
      </c>
      <c r="U27" s="113">
        <v>5</v>
      </c>
      <c r="V27" s="67">
        <v>1</v>
      </c>
      <c r="W27" s="130" t="s">
        <v>34</v>
      </c>
      <c r="X27" s="22"/>
      <c r="Y27" s="22"/>
      <c r="Z27" s="22"/>
      <c r="AA27" s="22"/>
    </row>
    <row r="28" spans="1:27" ht="15.75">
      <c r="A28" s="113"/>
      <c r="B28" s="113"/>
      <c r="C28" s="307" t="s">
        <v>39</v>
      </c>
      <c r="D28" s="307"/>
      <c r="E28" s="307"/>
      <c r="F28" s="152">
        <f>SUM(F16:F27)</f>
        <v>260</v>
      </c>
      <c r="G28" s="152">
        <f>SUM(G16:G27)</f>
        <v>20</v>
      </c>
      <c r="H28" s="152">
        <f>SUM(H16:H27)</f>
        <v>100</v>
      </c>
      <c r="I28" s="152">
        <f>SUM(I16:I27)</f>
        <v>10</v>
      </c>
      <c r="J28" s="152"/>
      <c r="K28" s="152">
        <f>SUM(K16:K27)</f>
        <v>90</v>
      </c>
      <c r="L28" s="152"/>
      <c r="M28" s="152">
        <f>SUM(M16:M27)</f>
        <v>0</v>
      </c>
      <c r="N28" s="152">
        <f>SUM(N16:N27)</f>
        <v>17</v>
      </c>
      <c r="O28" s="152">
        <f>SUM(O16:O27)</f>
        <v>0</v>
      </c>
      <c r="P28" s="152"/>
      <c r="Q28" s="152">
        <f>SUM(Q16:Q27)</f>
        <v>0</v>
      </c>
      <c r="R28" s="152">
        <f>SUM(R16:R27)</f>
        <v>0</v>
      </c>
      <c r="S28" s="152">
        <f>SUM(S16:S27)</f>
        <v>0</v>
      </c>
      <c r="T28" s="152">
        <f>SUM(T16:T27)</f>
        <v>60</v>
      </c>
      <c r="U28" s="152"/>
      <c r="V28" s="152">
        <f>SUM(V16:V27)</f>
        <v>3</v>
      </c>
      <c r="W28" s="152">
        <f t="shared" ref="W28" si="4">SUM(W16:W27)</f>
        <v>0</v>
      </c>
      <c r="X28" s="16"/>
      <c r="Y28" s="16"/>
      <c r="Z28" s="16"/>
      <c r="AA28" s="16"/>
    </row>
    <row r="29" spans="1:27" ht="17.25" customHeight="1">
      <c r="A29" s="307" t="s">
        <v>42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16"/>
      <c r="Y29" s="16"/>
      <c r="Z29" s="16"/>
      <c r="AA29" s="16"/>
    </row>
    <row r="30" spans="1:27" ht="52.15" customHeight="1">
      <c r="A30" s="113">
        <v>22</v>
      </c>
      <c r="B30" s="154" t="s">
        <v>182</v>
      </c>
      <c r="C30" s="324" t="s">
        <v>67</v>
      </c>
      <c r="D30" s="325"/>
      <c r="E30" s="84" t="s">
        <v>134</v>
      </c>
      <c r="F30" s="135">
        <f>SUM(H30,I30,K30,M30,Q30,T30)</f>
        <v>10</v>
      </c>
      <c r="G30" s="136">
        <f>SUM(N30,S30,V30)</f>
        <v>1</v>
      </c>
      <c r="H30" s="129" t="s">
        <v>33</v>
      </c>
      <c r="I30" s="129" t="s">
        <v>33</v>
      </c>
      <c r="J30" s="129"/>
      <c r="K30" s="129">
        <v>10</v>
      </c>
      <c r="L30" s="129"/>
      <c r="M30" s="129" t="s">
        <v>33</v>
      </c>
      <c r="N30" s="137">
        <v>1</v>
      </c>
      <c r="O30" s="129"/>
      <c r="P30" s="130" t="s">
        <v>68</v>
      </c>
      <c r="Q30" s="129"/>
      <c r="R30" s="129"/>
      <c r="S30" s="149"/>
      <c r="T30" s="129"/>
      <c r="U30" s="129"/>
      <c r="V30" s="149"/>
      <c r="W30" s="113"/>
      <c r="X30" s="16"/>
      <c r="Y30" s="16"/>
      <c r="Z30" s="16"/>
      <c r="AA30" s="16"/>
    </row>
    <row r="31" spans="1:27" ht="39" customHeight="1">
      <c r="A31" s="113">
        <v>23</v>
      </c>
      <c r="B31" s="154" t="s">
        <v>183</v>
      </c>
      <c r="C31" s="301" t="s">
        <v>69</v>
      </c>
      <c r="D31" s="302"/>
      <c r="E31" s="138" t="s">
        <v>149</v>
      </c>
      <c r="F31" s="135">
        <f>SUM(H31,I31,K31,M31,Q31,T31)</f>
        <v>25</v>
      </c>
      <c r="G31" s="136">
        <f>SUM(N31,S31,V31)</f>
        <v>2</v>
      </c>
      <c r="H31" s="129">
        <v>15</v>
      </c>
      <c r="I31" s="129">
        <v>10</v>
      </c>
      <c r="J31" s="129">
        <v>15</v>
      </c>
      <c r="K31" s="129" t="s">
        <v>33</v>
      </c>
      <c r="L31" s="129"/>
      <c r="M31" s="129" t="s">
        <v>33</v>
      </c>
      <c r="N31" s="137">
        <v>2</v>
      </c>
      <c r="O31" s="129"/>
      <c r="P31" s="130" t="s">
        <v>34</v>
      </c>
      <c r="Q31" s="129"/>
      <c r="R31" s="129"/>
      <c r="S31" s="149"/>
      <c r="T31" s="129"/>
      <c r="U31" s="129"/>
      <c r="V31" s="149"/>
      <c r="W31" s="113"/>
      <c r="X31" s="16"/>
      <c r="Y31" s="16"/>
      <c r="Z31" s="16"/>
      <c r="AA31" s="16"/>
    </row>
    <row r="32" spans="1:27" ht="54" customHeight="1">
      <c r="A32" s="113">
        <v>24</v>
      </c>
      <c r="B32" s="154" t="s">
        <v>184</v>
      </c>
      <c r="C32" s="301" t="s">
        <v>70</v>
      </c>
      <c r="D32" s="302"/>
      <c r="E32" s="84" t="s">
        <v>139</v>
      </c>
      <c r="F32" s="135">
        <f>SUM(H32,I32,K32,M32,Q32,T32)</f>
        <v>30</v>
      </c>
      <c r="G32" s="136">
        <f>SUM(N32,S32,V32)</f>
        <v>3</v>
      </c>
      <c r="H32" s="129">
        <v>15</v>
      </c>
      <c r="I32" s="129" t="s">
        <v>33</v>
      </c>
      <c r="J32" s="129"/>
      <c r="K32" s="129">
        <v>15</v>
      </c>
      <c r="L32" s="129">
        <v>25</v>
      </c>
      <c r="M32" s="129" t="s">
        <v>33</v>
      </c>
      <c r="N32" s="137">
        <v>3</v>
      </c>
      <c r="O32" s="171" t="s">
        <v>36</v>
      </c>
      <c r="P32" s="174"/>
      <c r="Q32" s="129"/>
      <c r="R32" s="129"/>
      <c r="S32" s="149"/>
      <c r="T32" s="129"/>
      <c r="U32" s="129"/>
      <c r="V32" s="149"/>
      <c r="W32" s="129"/>
      <c r="X32" s="16"/>
      <c r="Y32" s="16"/>
      <c r="Z32" s="16"/>
      <c r="AA32" s="16"/>
    </row>
    <row r="33" spans="1:27" ht="19.5" customHeight="1">
      <c r="A33" s="277" t="s">
        <v>39</v>
      </c>
      <c r="B33" s="306"/>
      <c r="C33" s="306"/>
      <c r="D33" s="306"/>
      <c r="E33" s="278"/>
      <c r="F33" s="150">
        <f>SUM(F30:F32)</f>
        <v>65</v>
      </c>
      <c r="G33" s="152">
        <f>SUM(G30:G32)</f>
        <v>6</v>
      </c>
      <c r="H33" s="152">
        <f>SUM(H30:H32)</f>
        <v>30</v>
      </c>
      <c r="I33" s="152">
        <f>SUM(I30:I32)</f>
        <v>10</v>
      </c>
      <c r="J33" s="152"/>
      <c r="K33" s="152">
        <f>SUM(K30:K32)</f>
        <v>25</v>
      </c>
      <c r="L33" s="152"/>
      <c r="M33" s="183" t="s">
        <v>71</v>
      </c>
      <c r="N33" s="152">
        <f>SUM(N30:N32)</f>
        <v>6</v>
      </c>
      <c r="O33" s="152"/>
      <c r="P33" s="152"/>
      <c r="Q33" s="152">
        <f>SUM(Q30:Q32)</f>
        <v>0</v>
      </c>
      <c r="R33" s="184"/>
      <c r="S33" s="152">
        <f>SUM(S30:S32)</f>
        <v>0</v>
      </c>
      <c r="T33" s="152">
        <f>SUM(T30:T32)</f>
        <v>0</v>
      </c>
      <c r="U33" s="152"/>
      <c r="V33" s="152">
        <f>SUM(V30:V32)</f>
        <v>0</v>
      </c>
      <c r="W33" s="152"/>
      <c r="X33" s="16"/>
      <c r="Y33" s="16"/>
      <c r="Z33" s="16"/>
      <c r="AA33" s="16"/>
    </row>
    <row r="34" spans="1:27" ht="20.25" customHeight="1">
      <c r="A34" s="298" t="s">
        <v>44</v>
      </c>
      <c r="B34" s="299"/>
      <c r="C34" s="299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99"/>
      <c r="U34" s="299"/>
      <c r="V34" s="299"/>
      <c r="W34" s="300"/>
      <c r="X34" s="16"/>
      <c r="Y34" s="16"/>
      <c r="Z34" s="16"/>
      <c r="AA34" s="16"/>
    </row>
    <row r="35" spans="1:27" ht="42.75" customHeight="1">
      <c r="A35" s="113">
        <v>25</v>
      </c>
      <c r="B35" s="154" t="s">
        <v>185</v>
      </c>
      <c r="C35" s="313" t="s">
        <v>72</v>
      </c>
      <c r="D35" s="313"/>
      <c r="E35" s="84" t="s">
        <v>130</v>
      </c>
      <c r="F35" s="155">
        <f>SUM(H35,I35,K35,M35,Q35,T35)</f>
        <v>20</v>
      </c>
      <c r="G35" s="156">
        <f>SUM(N35,S35,V35)</f>
        <v>2</v>
      </c>
      <c r="H35" s="155">
        <v>10</v>
      </c>
      <c r="I35" s="155" t="s">
        <v>33</v>
      </c>
      <c r="J35" s="155"/>
      <c r="K35" s="155">
        <v>10</v>
      </c>
      <c r="L35" s="155">
        <v>25</v>
      </c>
      <c r="M35" s="155" t="s">
        <v>33</v>
      </c>
      <c r="N35" s="157">
        <v>2</v>
      </c>
      <c r="O35" s="155"/>
      <c r="P35" s="98" t="s">
        <v>34</v>
      </c>
      <c r="Q35" s="155"/>
      <c r="R35" s="155"/>
      <c r="S35" s="158"/>
      <c r="T35" s="155"/>
      <c r="U35" s="155"/>
      <c r="V35" s="158"/>
      <c r="W35" s="155"/>
      <c r="X35" s="16"/>
      <c r="Y35" s="16"/>
      <c r="Z35" s="16"/>
      <c r="AA35" s="16"/>
    </row>
    <row r="36" spans="1:27" ht="18.75" customHeight="1">
      <c r="A36" s="277" t="s">
        <v>39</v>
      </c>
      <c r="B36" s="306"/>
      <c r="C36" s="306"/>
      <c r="D36" s="306"/>
      <c r="E36" s="278"/>
      <c r="F36" s="150">
        <f>SUM(F35:F35)</f>
        <v>20</v>
      </c>
      <c r="G36" s="152">
        <f>SUM(G35:G35)</f>
        <v>2</v>
      </c>
      <c r="H36" s="152">
        <f>SUM(H35:H35)</f>
        <v>10</v>
      </c>
      <c r="I36" s="152">
        <f>SUM(I35:I35)</f>
        <v>0</v>
      </c>
      <c r="J36" s="152"/>
      <c r="K36" s="152">
        <f>SUM(K35:K35)</f>
        <v>10</v>
      </c>
      <c r="L36" s="152"/>
      <c r="M36" s="152">
        <f>SUM(M35:M35)</f>
        <v>0</v>
      </c>
      <c r="N36" s="152">
        <f>SUM(N35:N35)</f>
        <v>2</v>
      </c>
      <c r="O36" s="152"/>
      <c r="P36" s="152"/>
      <c r="Q36" s="152">
        <f>SUM(Q35:Q35)</f>
        <v>0</v>
      </c>
      <c r="R36" s="185"/>
      <c r="S36" s="186">
        <f>SUM(S35:S35)</f>
        <v>0</v>
      </c>
      <c r="T36" s="152">
        <f>SUM(T35:T35)</f>
        <v>0</v>
      </c>
      <c r="U36" s="152"/>
      <c r="V36" s="152">
        <f>SUM(V35:V35)</f>
        <v>0</v>
      </c>
      <c r="W36" s="152"/>
      <c r="X36" s="16"/>
      <c r="Y36" s="16"/>
      <c r="Z36" s="16"/>
      <c r="AA36" s="16"/>
    </row>
    <row r="37" spans="1:27" ht="44.25" customHeight="1">
      <c r="A37" s="329" t="s">
        <v>73</v>
      </c>
      <c r="B37" s="329"/>
      <c r="C37" s="329"/>
      <c r="D37" s="329"/>
      <c r="E37" s="329"/>
      <c r="F37" s="329"/>
      <c r="G37" s="329"/>
      <c r="H37" s="329"/>
      <c r="I37" s="329"/>
      <c r="J37" s="329"/>
      <c r="K37" s="329"/>
      <c r="L37" s="329"/>
      <c r="M37" s="329"/>
      <c r="N37" s="329"/>
      <c r="O37" s="329"/>
      <c r="P37" s="329"/>
      <c r="Q37" s="329"/>
      <c r="R37" s="329"/>
      <c r="S37" s="329"/>
      <c r="T37" s="329"/>
      <c r="U37" s="329"/>
      <c r="V37" s="329"/>
      <c r="W37" s="329"/>
      <c r="X37" s="16"/>
      <c r="Y37" s="16"/>
      <c r="Z37" s="16"/>
      <c r="AA37" s="16"/>
    </row>
    <row r="38" spans="1:27" ht="42.75" customHeight="1">
      <c r="A38" s="159">
        <v>26</v>
      </c>
      <c r="B38" s="154" t="s">
        <v>186</v>
      </c>
      <c r="C38" s="326" t="s">
        <v>74</v>
      </c>
      <c r="D38" s="76" t="s">
        <v>75</v>
      </c>
      <c r="E38" s="76" t="s">
        <v>135</v>
      </c>
      <c r="F38" s="76">
        <f>SUM(H38,I38,K38,M38,Q38,T38)</f>
        <v>10</v>
      </c>
      <c r="G38" s="147">
        <f>SUM(N38,S38,V38)</f>
        <v>1</v>
      </c>
      <c r="H38" s="76">
        <v>5</v>
      </c>
      <c r="I38" s="76">
        <v>5</v>
      </c>
      <c r="J38" s="76">
        <v>20</v>
      </c>
      <c r="K38" s="76" t="s">
        <v>33</v>
      </c>
      <c r="L38" s="76"/>
      <c r="M38" s="76" t="s">
        <v>33</v>
      </c>
      <c r="N38" s="148">
        <v>1</v>
      </c>
      <c r="O38" s="76"/>
      <c r="P38" s="98" t="s">
        <v>123</v>
      </c>
      <c r="Q38" s="76" t="s">
        <v>33</v>
      </c>
      <c r="R38" s="76"/>
      <c r="S38" s="75" t="s">
        <v>33</v>
      </c>
      <c r="T38" s="160"/>
      <c r="U38" s="76"/>
      <c r="V38" s="75"/>
      <c r="W38" s="76"/>
      <c r="X38" s="16"/>
      <c r="Y38" s="16"/>
      <c r="Z38" s="16"/>
      <c r="AA38" s="16"/>
    </row>
    <row r="39" spans="1:27" ht="30.75" customHeight="1">
      <c r="A39" s="159">
        <v>27</v>
      </c>
      <c r="B39" s="154" t="s">
        <v>187</v>
      </c>
      <c r="C39" s="327"/>
      <c r="D39" s="76" t="s">
        <v>76</v>
      </c>
      <c r="E39" s="76" t="s">
        <v>127</v>
      </c>
      <c r="F39" s="76">
        <f>SUM(H39,I39,K39,M39,Q39,T39)</f>
        <v>10</v>
      </c>
      <c r="G39" s="147">
        <f>SUM(N39,S39,V39)</f>
        <v>1</v>
      </c>
      <c r="H39" s="76">
        <v>5</v>
      </c>
      <c r="I39" s="76">
        <v>5</v>
      </c>
      <c r="J39" s="76">
        <v>20</v>
      </c>
      <c r="K39" s="76" t="s">
        <v>33</v>
      </c>
      <c r="L39" s="76"/>
      <c r="M39" s="76" t="s">
        <v>33</v>
      </c>
      <c r="N39" s="148">
        <v>1</v>
      </c>
      <c r="O39" s="76"/>
      <c r="P39" s="98" t="s">
        <v>123</v>
      </c>
      <c r="Q39" s="76" t="s">
        <v>33</v>
      </c>
      <c r="R39" s="76"/>
      <c r="S39" s="75"/>
      <c r="T39" s="160"/>
      <c r="U39" s="76"/>
      <c r="V39" s="75"/>
      <c r="W39" s="76"/>
      <c r="X39" s="16"/>
      <c r="Y39" s="16"/>
      <c r="Z39" s="16"/>
      <c r="AA39" s="16"/>
    </row>
    <row r="40" spans="1:27" ht="30" customHeight="1">
      <c r="A40" s="159">
        <v>28</v>
      </c>
      <c r="B40" s="154" t="s">
        <v>188</v>
      </c>
      <c r="C40" s="327"/>
      <c r="D40" s="76" t="s">
        <v>77</v>
      </c>
      <c r="E40" s="76" t="s">
        <v>78</v>
      </c>
      <c r="F40" s="76">
        <f>SUM(H40,I40,K40,M40,Q40,T40)</f>
        <v>20</v>
      </c>
      <c r="G40" s="147">
        <f>SUM(N40,S40,V40)</f>
        <v>1</v>
      </c>
      <c r="H40" s="76">
        <v>10</v>
      </c>
      <c r="I40" s="76">
        <v>10</v>
      </c>
      <c r="J40" s="76">
        <v>20</v>
      </c>
      <c r="K40" s="76" t="s">
        <v>33</v>
      </c>
      <c r="L40" s="76"/>
      <c r="M40" s="76" t="s">
        <v>33</v>
      </c>
      <c r="N40" s="148">
        <v>1</v>
      </c>
      <c r="O40" s="76"/>
      <c r="P40" s="98" t="s">
        <v>68</v>
      </c>
      <c r="Q40" s="76" t="s">
        <v>33</v>
      </c>
      <c r="R40" s="76"/>
      <c r="S40" s="75"/>
      <c r="T40" s="160"/>
      <c r="U40" s="76"/>
      <c r="V40" s="75"/>
      <c r="W40" s="76"/>
      <c r="X40" s="16"/>
      <c r="Y40" s="16"/>
      <c r="Z40" s="16"/>
      <c r="AA40" s="16"/>
    </row>
    <row r="41" spans="1:27" ht="42.75" customHeight="1">
      <c r="A41" s="159">
        <v>29</v>
      </c>
      <c r="B41" s="154" t="s">
        <v>189</v>
      </c>
      <c r="C41" s="328"/>
      <c r="D41" s="76" t="s">
        <v>79</v>
      </c>
      <c r="E41" s="76" t="s">
        <v>137</v>
      </c>
      <c r="F41" s="76">
        <f>SUM(H41,I41,K41,M41,Q41,T41)</f>
        <v>20</v>
      </c>
      <c r="G41" s="147">
        <f>SUM(N41,S41,V41)</f>
        <v>1</v>
      </c>
      <c r="H41" s="76"/>
      <c r="I41" s="76"/>
      <c r="J41" s="76"/>
      <c r="K41" s="76"/>
      <c r="L41" s="76"/>
      <c r="M41" s="76"/>
      <c r="N41" s="148"/>
      <c r="O41" s="76"/>
      <c r="P41" s="98" t="s">
        <v>123</v>
      </c>
      <c r="Q41" s="76"/>
      <c r="R41" s="76"/>
      <c r="S41" s="75"/>
      <c r="T41" s="76">
        <v>20</v>
      </c>
      <c r="U41" s="76">
        <v>5</v>
      </c>
      <c r="V41" s="77">
        <v>1</v>
      </c>
      <c r="W41" s="130" t="s">
        <v>123</v>
      </c>
      <c r="X41" s="16"/>
      <c r="Y41" s="16"/>
      <c r="Z41" s="16"/>
      <c r="AA41" s="16"/>
    </row>
    <row r="42" spans="1:27" ht="14.25" customHeight="1">
      <c r="A42" s="294" t="s">
        <v>80</v>
      </c>
      <c r="B42" s="295"/>
      <c r="C42" s="296"/>
      <c r="D42" s="296"/>
      <c r="E42" s="297"/>
      <c r="F42" s="153">
        <f>SUM(F38:F41)</f>
        <v>60</v>
      </c>
      <c r="G42" s="153">
        <f>SUM(G38:G41)</f>
        <v>4</v>
      </c>
      <c r="H42" s="153">
        <f>SUM(H38:H41)</f>
        <v>20</v>
      </c>
      <c r="I42" s="153">
        <f>SUM(I38:I41)</f>
        <v>20</v>
      </c>
      <c r="J42" s="153"/>
      <c r="K42" s="153">
        <f>SUM(K38:K41)</f>
        <v>0</v>
      </c>
      <c r="L42" s="153"/>
      <c r="M42" s="161" t="s">
        <v>71</v>
      </c>
      <c r="N42" s="153">
        <f>SUM(N38:N41)</f>
        <v>3</v>
      </c>
      <c r="O42" s="153"/>
      <c r="P42" s="153"/>
      <c r="Q42" s="153">
        <f>SUM(Q38:Q41)</f>
        <v>0</v>
      </c>
      <c r="R42" s="153"/>
      <c r="S42" s="153">
        <f>SUM(S38:S41)</f>
        <v>0</v>
      </c>
      <c r="T42" s="153">
        <f>SUM(T38:T41)</f>
        <v>20</v>
      </c>
      <c r="U42" s="153"/>
      <c r="V42" s="153">
        <f>SUM(V38:V41)</f>
        <v>1</v>
      </c>
      <c r="W42" s="153"/>
      <c r="X42" s="16"/>
      <c r="Y42" s="16"/>
      <c r="Z42" s="16"/>
      <c r="AA42" s="16"/>
    </row>
    <row r="43" spans="1:27" s="36" customFormat="1" ht="15.75" customHeight="1">
      <c r="A43" s="277" t="s">
        <v>81</v>
      </c>
      <c r="B43" s="306"/>
      <c r="C43" s="306"/>
      <c r="D43" s="306"/>
      <c r="E43" s="278"/>
      <c r="F43" s="187">
        <f>SUM(F14,F28,F33,F36)</f>
        <v>390</v>
      </c>
      <c r="G43" s="188">
        <f>SUM(G14,G28,G33,G36)</f>
        <v>31</v>
      </c>
      <c r="H43" s="187">
        <f>SUM(H14,H28,H33,H36)</f>
        <v>150</v>
      </c>
      <c r="I43" s="187">
        <f>SUM(I14,I28,I33,I36)</f>
        <v>50</v>
      </c>
      <c r="J43" s="187"/>
      <c r="K43" s="187">
        <f>SUM(K14,K28,K33,K36)</f>
        <v>130</v>
      </c>
      <c r="L43" s="187"/>
      <c r="M43" s="187" t="s">
        <v>33</v>
      </c>
      <c r="N43" s="187">
        <f>SUM(N14,N28,N33,N36)</f>
        <v>28</v>
      </c>
      <c r="O43" s="187"/>
      <c r="P43" s="187"/>
      <c r="Q43" s="187">
        <f>SUM(Q14,Q28,Q33,Q36)</f>
        <v>0</v>
      </c>
      <c r="R43" s="187"/>
      <c r="S43" s="187">
        <f>SUM(S14,S28,S33,S36)</f>
        <v>0</v>
      </c>
      <c r="T43" s="187">
        <f>SUM(T14,T28,T33,T36)</f>
        <v>60</v>
      </c>
      <c r="U43" s="187"/>
      <c r="V43" s="187">
        <f>SUM(V14,V28,V33,V36)</f>
        <v>3</v>
      </c>
      <c r="W43" s="187"/>
      <c r="X43" s="35"/>
      <c r="Y43" s="35"/>
      <c r="Z43" s="35"/>
      <c r="AA43" s="35"/>
    </row>
    <row r="44" spans="1:27" ht="18" customHeight="1">
      <c r="A44" s="323" t="s">
        <v>82</v>
      </c>
      <c r="B44" s="323"/>
      <c r="C44" s="323"/>
      <c r="D44" s="323"/>
      <c r="E44" s="323"/>
      <c r="F44" s="323"/>
      <c r="G44" s="323"/>
      <c r="H44" s="323"/>
      <c r="I44" s="323"/>
      <c r="J44" s="323"/>
      <c r="K44" s="323"/>
      <c r="L44" s="323"/>
      <c r="M44" s="323"/>
      <c r="N44" s="323"/>
      <c r="O44" s="323"/>
      <c r="P44" s="323"/>
      <c r="Q44" s="323"/>
      <c r="R44" s="162"/>
      <c r="S44" s="162"/>
      <c r="T44" s="162"/>
      <c r="U44" s="162"/>
      <c r="V44" s="162"/>
      <c r="W44" s="162"/>
      <c r="X44" s="16"/>
      <c r="Y44" s="16"/>
      <c r="Z44" s="16"/>
      <c r="AA44" s="16"/>
    </row>
    <row r="45" spans="1:27" s="19" customFormat="1">
      <c r="A45" s="38"/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7" ht="3" customHeight="1">
      <c r="A46" s="18"/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6"/>
      <c r="Y46" s="16"/>
      <c r="Z46" s="16"/>
      <c r="AA46" s="16"/>
    </row>
    <row r="47" spans="1:27" ht="18">
      <c r="A47" s="310" t="s">
        <v>83</v>
      </c>
      <c r="B47" s="310"/>
      <c r="C47" s="310"/>
      <c r="D47" s="310"/>
      <c r="E47" s="310"/>
      <c r="F47" s="310"/>
      <c r="G47" s="310"/>
      <c r="H47" s="310"/>
      <c r="I47" s="310"/>
      <c r="J47" s="310"/>
      <c r="K47" s="310"/>
      <c r="L47" s="310"/>
      <c r="M47" s="310"/>
      <c r="N47" s="310"/>
      <c r="O47" s="310"/>
      <c r="P47" s="310"/>
      <c r="Q47" s="310"/>
      <c r="R47" s="310"/>
      <c r="S47" s="310"/>
      <c r="T47" s="310"/>
      <c r="U47" s="310"/>
      <c r="V47" s="310"/>
      <c r="W47" s="310"/>
    </row>
  </sheetData>
  <mergeCells count="89">
    <mergeCell ref="A47:W47"/>
    <mergeCell ref="P16:P17"/>
    <mergeCell ref="C18:D18"/>
    <mergeCell ref="E16:E17"/>
    <mergeCell ref="F16:F17"/>
    <mergeCell ref="G16:G17"/>
    <mergeCell ref="N16:N17"/>
    <mergeCell ref="A16:A17"/>
    <mergeCell ref="A44:Q44"/>
    <mergeCell ref="A43:E43"/>
    <mergeCell ref="A29:W29"/>
    <mergeCell ref="C30:D30"/>
    <mergeCell ref="C38:C41"/>
    <mergeCell ref="C35:D35"/>
    <mergeCell ref="A37:W37"/>
    <mergeCell ref="A36:E36"/>
    <mergeCell ref="A42:E42"/>
    <mergeCell ref="A34:W34"/>
    <mergeCell ref="C4:G4"/>
    <mergeCell ref="C31:D31"/>
    <mergeCell ref="A14:E14"/>
    <mergeCell ref="A33:E33"/>
    <mergeCell ref="C32:D32"/>
    <mergeCell ref="C28:E28"/>
    <mergeCell ref="C21:D21"/>
    <mergeCell ref="C25:D25"/>
    <mergeCell ref="C22:D22"/>
    <mergeCell ref="C23:D23"/>
    <mergeCell ref="C24:D24"/>
    <mergeCell ref="K8:K9"/>
    <mergeCell ref="M8:M9"/>
    <mergeCell ref="H4:J4"/>
    <mergeCell ref="M1:Q1"/>
    <mergeCell ref="A2:E2"/>
    <mergeCell ref="M2:P2"/>
    <mergeCell ref="A6:A9"/>
    <mergeCell ref="C6:D9"/>
    <mergeCell ref="E6:E9"/>
    <mergeCell ref="F6:G7"/>
    <mergeCell ref="F8:F9"/>
    <mergeCell ref="A1:E1"/>
    <mergeCell ref="H6:W6"/>
    <mergeCell ref="F3:J3"/>
    <mergeCell ref="G8:G9"/>
    <mergeCell ref="H8:H9"/>
    <mergeCell ref="I8:I9"/>
    <mergeCell ref="J8:J9"/>
    <mergeCell ref="B6:B9"/>
    <mergeCell ref="Q7:W7"/>
    <mergeCell ref="V8:V9"/>
    <mergeCell ref="O8:P8"/>
    <mergeCell ref="U8:U9"/>
    <mergeCell ref="W8:W9"/>
    <mergeCell ref="H7:P7"/>
    <mergeCell ref="L8:L9"/>
    <mergeCell ref="N8:N9"/>
    <mergeCell ref="T10:U10"/>
    <mergeCell ref="R8:R9"/>
    <mergeCell ref="Q8:Q9"/>
    <mergeCell ref="S8:S9"/>
    <mergeCell ref="T8:T9"/>
    <mergeCell ref="C10:E10"/>
    <mergeCell ref="I10:J10"/>
    <mergeCell ref="O10:P10"/>
    <mergeCell ref="Q10:R10"/>
    <mergeCell ref="C20:D20"/>
    <mergeCell ref="C16:D17"/>
    <mergeCell ref="W16:W17"/>
    <mergeCell ref="C27:D27"/>
    <mergeCell ref="C19:W19"/>
    <mergeCell ref="A11:W11"/>
    <mergeCell ref="C12:D12"/>
    <mergeCell ref="C13:D13"/>
    <mergeCell ref="A15:W15"/>
    <mergeCell ref="O16:O17"/>
    <mergeCell ref="C26:D26"/>
    <mergeCell ref="H16:H17"/>
    <mergeCell ref="I16:I17"/>
    <mergeCell ref="J16:J17"/>
    <mergeCell ref="K16:K17"/>
    <mergeCell ref="L16:L17"/>
    <mergeCell ref="M16:M17"/>
    <mergeCell ref="Q16:Q17"/>
    <mergeCell ref="B16:B17"/>
    <mergeCell ref="S16:S17"/>
    <mergeCell ref="T16:T17"/>
    <mergeCell ref="U16:U17"/>
    <mergeCell ref="V16:V17"/>
    <mergeCell ref="R16:R17"/>
  </mergeCells>
  <phoneticPr fontId="3" type="noConversion"/>
  <pageMargins left="0.19685039370078741" right="0.19685039370078741" top="0.19685039370078741" bottom="0.19685039370078741" header="0" footer="0"/>
  <pageSetup paperSize="9" scale="5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H173"/>
  <sheetViews>
    <sheetView topLeftCell="A38" zoomScale="110" zoomScaleNormal="110" zoomScaleSheetLayoutView="100" workbookViewId="0">
      <selection activeCell="U28" sqref="U28"/>
    </sheetView>
  </sheetViews>
  <sheetFormatPr defaultColWidth="9.140625" defaultRowHeight="11.25"/>
  <cols>
    <col min="1" max="1" width="3" style="2" customWidth="1"/>
    <col min="2" max="2" width="29" style="2" customWidth="1"/>
    <col min="3" max="3" width="10.5703125" style="2" customWidth="1"/>
    <col min="4" max="4" width="5.5703125" style="2" customWidth="1"/>
    <col min="5" max="5" width="16" style="2" customWidth="1"/>
    <col min="6" max="6" width="5.7109375" style="2" customWidth="1"/>
    <col min="7" max="7" width="5.140625" style="2" customWidth="1"/>
    <col min="8" max="8" width="4.85546875" style="2" customWidth="1"/>
    <col min="9" max="9" width="6.85546875" style="2" customWidth="1"/>
    <col min="10" max="10" width="8" style="2" customWidth="1"/>
    <col min="11" max="11" width="6.28515625" style="2" customWidth="1"/>
    <col min="12" max="12" width="7.7109375" style="2" customWidth="1"/>
    <col min="13" max="13" width="6.28515625" style="2" customWidth="1"/>
    <col min="14" max="14" width="6.140625" style="2" customWidth="1"/>
    <col min="15" max="15" width="7.5703125" style="2" customWidth="1"/>
    <col min="16" max="16" width="8.42578125" style="2" customWidth="1"/>
    <col min="17" max="17" width="7" style="2" customWidth="1"/>
    <col min="18" max="18" width="7.42578125" style="2" customWidth="1"/>
    <col min="19" max="19" width="4.5703125" style="2" customWidth="1"/>
    <col min="20" max="21" width="6.140625" style="2" customWidth="1"/>
    <col min="22" max="22" width="7" style="2" customWidth="1"/>
    <col min="23" max="23" width="7.5703125" style="2" customWidth="1"/>
    <col min="24" max="16384" width="9.140625" style="2"/>
  </cols>
  <sheetData>
    <row r="1" spans="1:34">
      <c r="A1" s="386" t="s">
        <v>84</v>
      </c>
      <c r="B1" s="386"/>
      <c r="C1" s="386"/>
      <c r="D1" s="386"/>
      <c r="E1" s="386"/>
      <c r="F1" s="386"/>
      <c r="G1" s="386"/>
      <c r="H1" s="122"/>
      <c r="I1" s="122"/>
      <c r="J1" s="122"/>
      <c r="K1" s="122"/>
      <c r="L1" s="122"/>
      <c r="M1" s="386" t="s">
        <v>1</v>
      </c>
      <c r="N1" s="386"/>
      <c r="O1" s="386"/>
      <c r="P1" s="386"/>
      <c r="Q1" s="122"/>
      <c r="R1" s="4"/>
      <c r="S1" s="12"/>
      <c r="T1" s="12"/>
      <c r="U1" s="12"/>
      <c r="V1" s="12"/>
      <c r="W1" s="12"/>
      <c r="X1" s="1"/>
      <c r="Y1" s="1"/>
      <c r="Z1" s="1"/>
      <c r="AA1" s="1"/>
    </row>
    <row r="2" spans="1:34">
      <c r="A2" s="122"/>
      <c r="B2" s="122"/>
      <c r="C2" s="386" t="s">
        <v>159</v>
      </c>
      <c r="D2" s="386"/>
      <c r="E2" s="386"/>
      <c r="F2" s="386"/>
      <c r="G2" s="386" t="s">
        <v>50</v>
      </c>
      <c r="H2" s="386"/>
      <c r="I2" s="386"/>
      <c r="J2" s="386"/>
      <c r="K2" s="386"/>
      <c r="L2" s="122"/>
      <c r="M2" s="122"/>
      <c r="N2" s="386"/>
      <c r="O2" s="386"/>
      <c r="P2" s="386"/>
      <c r="Q2" s="386"/>
      <c r="R2" s="4"/>
      <c r="S2" s="12"/>
      <c r="T2" s="12"/>
      <c r="U2" s="12"/>
      <c r="V2" s="12"/>
      <c r="W2" s="12"/>
      <c r="X2" s="1"/>
      <c r="Y2" s="1"/>
      <c r="Z2" s="1"/>
      <c r="AA2" s="1"/>
    </row>
    <row r="3" spans="1:34">
      <c r="A3" s="386"/>
      <c r="B3" s="386"/>
      <c r="C3" s="386"/>
      <c r="D3" s="386"/>
      <c r="E3" s="386"/>
      <c r="F3" s="386"/>
      <c r="G3" s="386" t="s">
        <v>160</v>
      </c>
      <c r="H3" s="386"/>
      <c r="I3" s="386"/>
      <c r="J3" s="386"/>
      <c r="K3" s="386"/>
      <c r="L3" s="122"/>
      <c r="M3" s="122"/>
      <c r="N3" s="122"/>
      <c r="O3" s="122"/>
      <c r="P3" s="122"/>
      <c r="Q3" s="122"/>
      <c r="R3" s="4"/>
      <c r="S3" s="4"/>
      <c r="T3" s="12"/>
      <c r="U3" s="12"/>
      <c r="V3" s="12"/>
      <c r="W3" s="12"/>
      <c r="X3" s="1"/>
      <c r="Y3" s="1"/>
      <c r="Z3" s="1"/>
      <c r="AA3" s="1"/>
      <c r="AB3" s="3"/>
      <c r="AC3" s="3"/>
      <c r="AD3" s="3"/>
      <c r="AE3" s="3"/>
      <c r="AF3" s="3"/>
      <c r="AG3" s="3"/>
      <c r="AH3" s="3"/>
    </row>
    <row r="4" spans="1:34" ht="3" customHeight="1">
      <c r="A4" s="387"/>
      <c r="B4" s="387"/>
      <c r="C4" s="387"/>
      <c r="D4" s="387"/>
      <c r="E4" s="387"/>
      <c r="F4" s="387"/>
      <c r="G4" s="29"/>
      <c r="H4" s="29"/>
      <c r="I4" s="387"/>
      <c r="J4" s="387"/>
      <c r="K4" s="387"/>
      <c r="L4" s="387"/>
      <c r="M4" s="387"/>
      <c r="N4" s="123"/>
      <c r="O4" s="123"/>
      <c r="P4" s="123"/>
      <c r="Q4" s="123"/>
      <c r="R4" s="13"/>
      <c r="S4" s="13"/>
      <c r="T4" s="14"/>
      <c r="U4" s="14"/>
      <c r="V4" s="14"/>
      <c r="W4" s="14"/>
      <c r="X4" s="1"/>
      <c r="Y4" s="1"/>
      <c r="Z4" s="1"/>
      <c r="AA4" s="1"/>
      <c r="AB4" s="3"/>
      <c r="AC4" s="3"/>
      <c r="AD4" s="3"/>
      <c r="AE4" s="3"/>
      <c r="AF4" s="3"/>
      <c r="AG4" s="3"/>
      <c r="AH4" s="3"/>
    </row>
    <row r="5" spans="1:34" ht="11.25" hidden="1" customHeight="1">
      <c r="A5" s="10"/>
      <c r="B5" s="10"/>
      <c r="C5" s="10"/>
      <c r="D5" s="10"/>
      <c r="E5" s="10"/>
      <c r="F5" s="10"/>
      <c r="G5" s="394" t="s">
        <v>85</v>
      </c>
      <c r="H5" s="395"/>
      <c r="I5" s="395"/>
      <c r="J5" s="395"/>
      <c r="K5" s="396"/>
      <c r="L5" s="131"/>
      <c r="M5" s="10"/>
      <c r="N5" s="10"/>
      <c r="O5" s="10"/>
      <c r="P5" s="10"/>
      <c r="Q5" s="10"/>
      <c r="R5" s="10"/>
      <c r="S5" s="10"/>
      <c r="T5" s="11"/>
      <c r="U5" s="11"/>
      <c r="V5" s="11"/>
      <c r="W5" s="11"/>
      <c r="X5" s="1"/>
      <c r="Y5" s="1"/>
      <c r="Z5" s="1"/>
      <c r="AA5" s="1"/>
      <c r="AB5" s="3"/>
      <c r="AC5" s="3"/>
      <c r="AD5" s="3"/>
      <c r="AE5" s="3"/>
      <c r="AF5" s="3"/>
      <c r="AG5" s="3"/>
      <c r="AH5" s="3"/>
    </row>
    <row r="6" spans="1:34" ht="14.25" hidden="1" customHeight="1">
      <c r="A6" s="10"/>
      <c r="B6" s="10"/>
      <c r="C6" s="10"/>
      <c r="D6" s="10"/>
      <c r="E6" s="10"/>
      <c r="F6" s="10"/>
      <c r="G6" s="10"/>
      <c r="H6" s="10" t="s">
        <v>86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  <c r="U6" s="11"/>
      <c r="V6" s="11"/>
      <c r="W6" s="11"/>
      <c r="X6" s="1"/>
      <c r="Y6" s="1"/>
      <c r="Z6" s="1"/>
      <c r="AA6" s="1"/>
      <c r="AB6" s="3"/>
      <c r="AC6" s="3"/>
      <c r="AD6" s="3"/>
      <c r="AE6" s="3"/>
      <c r="AF6" s="3"/>
      <c r="AG6" s="3"/>
      <c r="AH6" s="3"/>
    </row>
    <row r="7" spans="1:34" ht="11.25" hidden="1" customHeight="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8"/>
      <c r="U7" s="28"/>
      <c r="V7" s="28"/>
      <c r="W7" s="28"/>
      <c r="X7" s="1"/>
      <c r="Y7" s="1"/>
      <c r="Z7" s="1"/>
      <c r="AA7" s="1"/>
      <c r="AB7" s="3"/>
      <c r="AC7" s="3"/>
      <c r="AD7" s="3"/>
      <c r="AE7" s="3"/>
      <c r="AF7" s="3"/>
      <c r="AG7" s="3"/>
      <c r="AH7" s="3"/>
    </row>
    <row r="8" spans="1:34" s="7" customFormat="1" ht="11.25" customHeight="1">
      <c r="A8" s="391" t="s">
        <v>3</v>
      </c>
      <c r="B8" s="397" t="s">
        <v>154</v>
      </c>
      <c r="C8" s="228" t="s">
        <v>4</v>
      </c>
      <c r="D8" s="228"/>
      <c r="E8" s="391" t="s">
        <v>51</v>
      </c>
      <c r="F8" s="391" t="s">
        <v>6</v>
      </c>
      <c r="G8" s="391"/>
      <c r="H8" s="228" t="s">
        <v>87</v>
      </c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5"/>
      <c r="Y8" s="5"/>
      <c r="Z8" s="5"/>
      <c r="AA8" s="5"/>
      <c r="AB8" s="6"/>
      <c r="AC8" s="6"/>
      <c r="AD8" s="6"/>
      <c r="AE8" s="6"/>
      <c r="AF8" s="6"/>
      <c r="AG8" s="6"/>
      <c r="AH8" s="6"/>
    </row>
    <row r="9" spans="1:34" s="7" customFormat="1" ht="8.25" customHeight="1">
      <c r="A9" s="391"/>
      <c r="B9" s="398"/>
      <c r="C9" s="228"/>
      <c r="D9" s="228"/>
      <c r="E9" s="391"/>
      <c r="F9" s="391"/>
      <c r="G9" s="391"/>
      <c r="H9" s="390" t="s">
        <v>8</v>
      </c>
      <c r="I9" s="390"/>
      <c r="J9" s="390"/>
      <c r="K9" s="390"/>
      <c r="L9" s="390"/>
      <c r="M9" s="390"/>
      <c r="N9" s="390"/>
      <c r="O9" s="390"/>
      <c r="P9" s="390"/>
      <c r="Q9" s="391" t="s">
        <v>9</v>
      </c>
      <c r="R9" s="391"/>
      <c r="S9" s="391"/>
      <c r="T9" s="391"/>
      <c r="U9" s="391"/>
      <c r="V9" s="391"/>
      <c r="W9" s="391"/>
      <c r="X9" s="5"/>
      <c r="Y9" s="5"/>
      <c r="Z9" s="5"/>
      <c r="AA9" s="5"/>
      <c r="AB9" s="6"/>
      <c r="AC9" s="6"/>
      <c r="AD9" s="6"/>
      <c r="AE9" s="6"/>
      <c r="AF9" s="6"/>
      <c r="AG9" s="6"/>
      <c r="AH9" s="6"/>
    </row>
    <row r="10" spans="1:34" s="7" customFormat="1" ht="8.25" customHeight="1">
      <c r="A10" s="391"/>
      <c r="B10" s="398"/>
      <c r="C10" s="228"/>
      <c r="D10" s="228"/>
      <c r="E10" s="391"/>
      <c r="F10" s="391" t="s">
        <v>10</v>
      </c>
      <c r="G10" s="391" t="s">
        <v>11</v>
      </c>
      <c r="H10" s="390" t="s">
        <v>12</v>
      </c>
      <c r="I10" s="390" t="s">
        <v>13</v>
      </c>
      <c r="J10" s="390" t="s">
        <v>14</v>
      </c>
      <c r="K10" s="390" t="s">
        <v>15</v>
      </c>
      <c r="L10" s="392" t="s">
        <v>16</v>
      </c>
      <c r="M10" s="390" t="s">
        <v>17</v>
      </c>
      <c r="N10" s="390" t="s">
        <v>18</v>
      </c>
      <c r="O10" s="390" t="s">
        <v>19</v>
      </c>
      <c r="P10" s="390"/>
      <c r="Q10" s="391" t="s">
        <v>20</v>
      </c>
      <c r="R10" s="391" t="s">
        <v>21</v>
      </c>
      <c r="S10" s="391" t="s">
        <v>22</v>
      </c>
      <c r="T10" s="391" t="s">
        <v>23</v>
      </c>
      <c r="U10" s="391" t="s">
        <v>21</v>
      </c>
      <c r="V10" s="391" t="s">
        <v>24</v>
      </c>
      <c r="W10" s="391" t="s">
        <v>25</v>
      </c>
      <c r="X10" s="5"/>
      <c r="Y10" s="5"/>
      <c r="Z10" s="5"/>
      <c r="AA10" s="5"/>
      <c r="AB10" s="6"/>
      <c r="AC10" s="6"/>
      <c r="AD10" s="6"/>
      <c r="AE10" s="6"/>
      <c r="AF10" s="6"/>
      <c r="AG10" s="6"/>
      <c r="AH10" s="6"/>
    </row>
    <row r="11" spans="1:34" s="7" customFormat="1" ht="36.75" customHeight="1">
      <c r="A11" s="391"/>
      <c r="B11" s="399"/>
      <c r="C11" s="228"/>
      <c r="D11" s="228"/>
      <c r="E11" s="391"/>
      <c r="F11" s="391"/>
      <c r="G11" s="391"/>
      <c r="H11" s="390"/>
      <c r="I11" s="390"/>
      <c r="J11" s="390"/>
      <c r="K11" s="390"/>
      <c r="L11" s="393"/>
      <c r="M11" s="390"/>
      <c r="N11" s="390"/>
      <c r="O11" s="121" t="s">
        <v>26</v>
      </c>
      <c r="P11" s="121" t="s">
        <v>88</v>
      </c>
      <c r="Q11" s="391"/>
      <c r="R11" s="391"/>
      <c r="S11" s="391"/>
      <c r="T11" s="391"/>
      <c r="U11" s="391"/>
      <c r="V11" s="391"/>
      <c r="W11" s="391"/>
      <c r="X11" s="5"/>
      <c r="Y11" s="5"/>
      <c r="Z11" s="5"/>
      <c r="AA11" s="5"/>
      <c r="AB11" s="6"/>
      <c r="AC11" s="6"/>
      <c r="AD11" s="6"/>
      <c r="AE11" s="6"/>
      <c r="AF11" s="6"/>
      <c r="AG11" s="6"/>
      <c r="AH11" s="6"/>
    </row>
    <row r="12" spans="1:34" s="7" customFormat="1" ht="10.5">
      <c r="A12" s="120">
        <v>1</v>
      </c>
      <c r="B12" s="124"/>
      <c r="C12" s="391">
        <v>2</v>
      </c>
      <c r="D12" s="391"/>
      <c r="E12" s="391"/>
      <c r="F12" s="120">
        <v>3</v>
      </c>
      <c r="G12" s="120">
        <v>4</v>
      </c>
      <c r="H12" s="120">
        <v>5</v>
      </c>
      <c r="I12" s="391">
        <v>7</v>
      </c>
      <c r="J12" s="391"/>
      <c r="K12" s="120">
        <v>9</v>
      </c>
      <c r="L12" s="120"/>
      <c r="M12" s="120">
        <v>11</v>
      </c>
      <c r="N12" s="120">
        <v>12</v>
      </c>
      <c r="O12" s="391">
        <v>13</v>
      </c>
      <c r="P12" s="391"/>
      <c r="Q12" s="391">
        <v>14</v>
      </c>
      <c r="R12" s="391"/>
      <c r="S12" s="120">
        <v>15</v>
      </c>
      <c r="T12" s="391">
        <v>16</v>
      </c>
      <c r="U12" s="391"/>
      <c r="V12" s="120">
        <v>17</v>
      </c>
      <c r="W12" s="120">
        <v>18</v>
      </c>
      <c r="X12" s="5"/>
      <c r="Y12" s="5"/>
      <c r="Z12" s="5"/>
      <c r="AA12" s="5"/>
      <c r="AB12" s="6"/>
      <c r="AC12" s="6"/>
      <c r="AD12" s="6"/>
      <c r="AE12" s="6"/>
      <c r="AF12" s="6"/>
      <c r="AG12" s="6"/>
      <c r="AH12" s="6"/>
    </row>
    <row r="13" spans="1:34" s="7" customFormat="1" ht="13.5" customHeight="1">
      <c r="A13" s="235" t="s">
        <v>53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7"/>
      <c r="X13" s="5"/>
      <c r="Y13" s="5"/>
      <c r="Z13" s="5"/>
      <c r="AA13" s="5"/>
      <c r="AB13" s="6"/>
      <c r="AC13" s="6"/>
      <c r="AD13" s="6"/>
      <c r="AE13" s="6"/>
      <c r="AF13" s="6"/>
      <c r="AG13" s="6"/>
      <c r="AH13" s="6"/>
    </row>
    <row r="14" spans="1:34" s="7" customFormat="1" ht="27.75" customHeight="1">
      <c r="A14" s="140">
        <v>30</v>
      </c>
      <c r="B14" s="189" t="s">
        <v>190</v>
      </c>
      <c r="C14" s="388" t="s">
        <v>89</v>
      </c>
      <c r="D14" s="389"/>
      <c r="E14" s="177" t="s">
        <v>126</v>
      </c>
      <c r="F14" s="93">
        <f>SUM(H14,I14,K14,M14,Q14,T14)</f>
        <v>25</v>
      </c>
      <c r="G14" s="94">
        <f>SUM(N14,S14,V14)</f>
        <v>2</v>
      </c>
      <c r="H14" s="119">
        <v>10</v>
      </c>
      <c r="I14" s="119" t="s">
        <v>33</v>
      </c>
      <c r="J14" s="119"/>
      <c r="K14" s="119">
        <v>15</v>
      </c>
      <c r="L14" s="119">
        <v>25</v>
      </c>
      <c r="M14" s="119" t="s">
        <v>33</v>
      </c>
      <c r="N14" s="95">
        <v>2</v>
      </c>
      <c r="O14" s="119"/>
      <c r="P14" s="99" t="s">
        <v>34</v>
      </c>
      <c r="Q14" s="119"/>
      <c r="R14" s="119"/>
      <c r="S14" s="96"/>
      <c r="T14" s="119"/>
      <c r="U14" s="119"/>
      <c r="V14" s="96"/>
      <c r="W14" s="119"/>
      <c r="X14" s="5"/>
      <c r="Y14" s="5"/>
      <c r="Z14" s="5"/>
      <c r="AA14" s="5"/>
      <c r="AB14" s="6"/>
      <c r="AC14" s="6"/>
      <c r="AD14" s="6"/>
      <c r="AE14" s="6"/>
      <c r="AF14" s="6"/>
      <c r="AG14" s="6"/>
      <c r="AH14" s="6"/>
    </row>
    <row r="15" spans="1:34" s="7" customFormat="1" ht="27.75" customHeight="1">
      <c r="A15" s="119">
        <v>31</v>
      </c>
      <c r="B15" s="103" t="s">
        <v>172</v>
      </c>
      <c r="C15" s="373" t="s">
        <v>55</v>
      </c>
      <c r="D15" s="373"/>
      <c r="E15" s="178" t="s">
        <v>56</v>
      </c>
      <c r="F15" s="119">
        <f>SUM(H15,I15,K15,M15,Q15,T15)</f>
        <v>30</v>
      </c>
      <c r="G15" s="94">
        <f>SUM(N15,S15,V15)</f>
        <v>2</v>
      </c>
      <c r="H15" s="119" t="s">
        <v>33</v>
      </c>
      <c r="I15" s="119">
        <v>30</v>
      </c>
      <c r="J15" s="119">
        <v>20</v>
      </c>
      <c r="K15" s="119" t="s">
        <v>33</v>
      </c>
      <c r="L15" s="119"/>
      <c r="M15" s="119" t="s">
        <v>33</v>
      </c>
      <c r="N15" s="95">
        <v>2</v>
      </c>
      <c r="O15" s="119"/>
      <c r="P15" s="99" t="s">
        <v>123</v>
      </c>
      <c r="Q15" s="119"/>
      <c r="R15" s="119"/>
      <c r="S15" s="96"/>
      <c r="T15" s="119"/>
      <c r="U15" s="119"/>
      <c r="V15" s="96"/>
      <c r="W15" s="119"/>
      <c r="X15" s="5"/>
      <c r="Y15" s="5"/>
      <c r="Z15" s="5"/>
      <c r="AA15" s="5"/>
      <c r="AB15" s="6"/>
      <c r="AC15" s="6"/>
      <c r="AD15" s="6"/>
      <c r="AE15" s="6"/>
      <c r="AF15" s="6"/>
      <c r="AG15" s="6"/>
      <c r="AH15" s="6"/>
    </row>
    <row r="16" spans="1:34" s="7" customFormat="1" ht="12" customHeight="1">
      <c r="A16" s="373" t="s">
        <v>39</v>
      </c>
      <c r="B16" s="373"/>
      <c r="C16" s="373"/>
      <c r="D16" s="373"/>
      <c r="E16" s="373"/>
      <c r="F16" s="72">
        <f>SUM(F14:F15)</f>
        <v>55</v>
      </c>
      <c r="G16" s="72">
        <f>SUM(G14:G15)</f>
        <v>4</v>
      </c>
      <c r="H16" s="72">
        <f>SUM(H14:H15)</f>
        <v>10</v>
      </c>
      <c r="I16" s="72">
        <f>SUM(I14:I15)</f>
        <v>30</v>
      </c>
      <c r="J16" s="72"/>
      <c r="K16" s="72">
        <f>SUM(K14:K15)</f>
        <v>15</v>
      </c>
      <c r="L16" s="72"/>
      <c r="M16" s="73" t="s">
        <v>71</v>
      </c>
      <c r="N16" s="72">
        <f>SUM(N14:N15)</f>
        <v>4</v>
      </c>
      <c r="O16" s="72"/>
      <c r="P16" s="72"/>
      <c r="Q16" s="72">
        <f>SUM(Q14:Q15)</f>
        <v>0</v>
      </c>
      <c r="R16" s="72"/>
      <c r="S16" s="72">
        <f>SUM(S14:S15)</f>
        <v>0</v>
      </c>
      <c r="T16" s="72">
        <f>SUM(T14:T15)</f>
        <v>0</v>
      </c>
      <c r="U16" s="72"/>
      <c r="V16" s="72">
        <f>SUM(V14:V15)</f>
        <v>0</v>
      </c>
      <c r="W16" s="72"/>
      <c r="X16" s="5"/>
      <c r="Y16" s="5"/>
      <c r="Z16" s="5"/>
      <c r="AA16" s="5"/>
      <c r="AB16" s="6"/>
      <c r="AC16" s="6"/>
      <c r="AD16" s="6"/>
      <c r="AE16" s="6"/>
      <c r="AF16" s="6"/>
      <c r="AG16" s="6"/>
      <c r="AH16" s="6"/>
    </row>
    <row r="17" spans="1:34" s="7" customFormat="1" ht="12.75" customHeight="1">
      <c r="A17" s="240" t="s">
        <v>40</v>
      </c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5"/>
      <c r="Y17" s="5"/>
      <c r="Z17" s="5"/>
      <c r="AA17" s="5"/>
      <c r="AB17" s="6"/>
      <c r="AC17" s="6"/>
      <c r="AD17" s="6"/>
      <c r="AE17" s="6"/>
      <c r="AF17" s="6"/>
      <c r="AG17" s="6"/>
      <c r="AH17" s="6"/>
    </row>
    <row r="18" spans="1:34" s="23" customFormat="1" ht="36" customHeight="1">
      <c r="A18" s="127">
        <v>32</v>
      </c>
      <c r="B18" s="189" t="s">
        <v>191</v>
      </c>
      <c r="C18" s="380" t="s">
        <v>90</v>
      </c>
      <c r="D18" s="382"/>
      <c r="E18" s="119" t="s">
        <v>91</v>
      </c>
      <c r="F18" s="119">
        <f>SUM(H18,I18,K18,M18,Q18,T18)</f>
        <v>30</v>
      </c>
      <c r="G18" s="163">
        <f>SUM(N18,S18,V18)</f>
        <v>3</v>
      </c>
      <c r="H18" s="119">
        <v>15</v>
      </c>
      <c r="I18" s="119">
        <v>15</v>
      </c>
      <c r="J18" s="119">
        <v>20</v>
      </c>
      <c r="K18" s="119" t="s">
        <v>33</v>
      </c>
      <c r="L18" s="119"/>
      <c r="M18" s="119" t="s">
        <v>33</v>
      </c>
      <c r="N18" s="143">
        <v>3</v>
      </c>
      <c r="O18" s="164" t="s">
        <v>36</v>
      </c>
      <c r="P18" s="119"/>
      <c r="Q18" s="119" t="s">
        <v>33</v>
      </c>
      <c r="R18" s="119"/>
      <c r="S18" s="96" t="s">
        <v>33</v>
      </c>
      <c r="T18" s="119" t="s">
        <v>33</v>
      </c>
      <c r="U18" s="119"/>
      <c r="V18" s="96" t="s">
        <v>33</v>
      </c>
      <c r="W18" s="119"/>
      <c r="X18" s="22"/>
      <c r="Y18" s="22"/>
      <c r="Z18" s="22"/>
      <c r="AA18" s="22"/>
    </row>
    <row r="19" spans="1:34" s="23" customFormat="1" ht="15.75" customHeight="1">
      <c r="A19" s="127"/>
      <c r="B19" s="191"/>
      <c r="C19" s="361" t="s">
        <v>92</v>
      </c>
      <c r="D19" s="362"/>
      <c r="E19" s="362"/>
      <c r="F19" s="362"/>
      <c r="G19" s="362"/>
      <c r="H19" s="362"/>
      <c r="I19" s="362"/>
      <c r="J19" s="362"/>
      <c r="K19" s="362"/>
      <c r="L19" s="362"/>
      <c r="M19" s="362"/>
      <c r="N19" s="362"/>
      <c r="O19" s="362"/>
      <c r="P19" s="362"/>
      <c r="Q19" s="362"/>
      <c r="R19" s="362"/>
      <c r="S19" s="362"/>
      <c r="T19" s="362"/>
      <c r="U19" s="362"/>
      <c r="V19" s="362"/>
      <c r="W19" s="363"/>
      <c r="X19" s="22"/>
      <c r="Y19" s="22"/>
      <c r="Z19" s="22"/>
      <c r="AA19" s="22"/>
    </row>
    <row r="20" spans="1:34" s="23" customFormat="1" ht="39" customHeight="1">
      <c r="A20" s="341">
        <v>33</v>
      </c>
      <c r="B20" s="359" t="s">
        <v>192</v>
      </c>
      <c r="C20" s="344" t="s">
        <v>93</v>
      </c>
      <c r="D20" s="345"/>
      <c r="E20" s="193" t="s">
        <v>153</v>
      </c>
      <c r="F20" s="355">
        <f>SUM(H20,H21,H22,H23,K20,K21,K22,K23,Q20,Q21,Q22,Q23,T20,T21,T22,T23)</f>
        <v>40</v>
      </c>
      <c r="G20" s="335">
        <f>SUM(N20,N21,N22,N23)</f>
        <v>3</v>
      </c>
      <c r="H20" s="119">
        <v>6</v>
      </c>
      <c r="I20" s="142"/>
      <c r="J20" s="119"/>
      <c r="K20" s="119">
        <v>5</v>
      </c>
      <c r="L20" s="119">
        <v>25</v>
      </c>
      <c r="M20" s="119"/>
      <c r="N20" s="143">
        <v>0</v>
      </c>
      <c r="O20" s="350" t="s">
        <v>36</v>
      </c>
      <c r="P20" s="119"/>
      <c r="Q20" s="119"/>
      <c r="R20" s="119"/>
      <c r="S20" s="338"/>
      <c r="T20" s="119"/>
      <c r="U20" s="119"/>
      <c r="V20" s="338" t="s">
        <v>30</v>
      </c>
      <c r="W20" s="119"/>
      <c r="X20" s="22"/>
      <c r="Y20" s="22"/>
      <c r="Z20" s="22"/>
      <c r="AA20" s="22"/>
    </row>
    <row r="21" spans="1:34" s="23" customFormat="1" ht="35.25" customHeight="1">
      <c r="A21" s="342"/>
      <c r="B21" s="400"/>
      <c r="C21" s="346"/>
      <c r="D21" s="347"/>
      <c r="E21" s="193" t="s">
        <v>136</v>
      </c>
      <c r="F21" s="385"/>
      <c r="G21" s="336"/>
      <c r="H21" s="119">
        <v>6</v>
      </c>
      <c r="I21" s="119"/>
      <c r="J21" s="119"/>
      <c r="K21" s="119">
        <v>5</v>
      </c>
      <c r="L21" s="119">
        <v>25</v>
      </c>
      <c r="M21" s="119"/>
      <c r="N21" s="143">
        <v>0</v>
      </c>
      <c r="O21" s="351"/>
      <c r="P21" s="119"/>
      <c r="Q21" s="119"/>
      <c r="R21" s="119"/>
      <c r="S21" s="339"/>
      <c r="T21" s="119"/>
      <c r="U21" s="119"/>
      <c r="V21" s="339"/>
      <c r="W21" s="119"/>
      <c r="X21" s="22"/>
      <c r="Y21" s="22"/>
      <c r="Z21" s="22"/>
      <c r="AA21" s="22"/>
    </row>
    <row r="22" spans="1:34" s="23" customFormat="1" ht="50.25" customHeight="1">
      <c r="A22" s="342"/>
      <c r="B22" s="400"/>
      <c r="C22" s="346"/>
      <c r="D22" s="347"/>
      <c r="E22" s="193" t="s">
        <v>151</v>
      </c>
      <c r="F22" s="385"/>
      <c r="G22" s="336"/>
      <c r="H22" s="119">
        <v>6</v>
      </c>
      <c r="I22" s="119"/>
      <c r="J22" s="119"/>
      <c r="K22" s="119">
        <v>5</v>
      </c>
      <c r="L22" s="119">
        <v>25</v>
      </c>
      <c r="M22" s="119"/>
      <c r="N22" s="143">
        <v>0</v>
      </c>
      <c r="O22" s="351"/>
      <c r="P22" s="119"/>
      <c r="Q22" s="119"/>
      <c r="R22" s="119"/>
      <c r="S22" s="339"/>
      <c r="T22" s="119"/>
      <c r="U22" s="119"/>
      <c r="V22" s="339"/>
      <c r="W22" s="119"/>
      <c r="X22" s="22"/>
      <c r="Y22" s="22"/>
      <c r="Z22" s="22"/>
      <c r="AA22" s="22"/>
    </row>
    <row r="23" spans="1:34" s="23" customFormat="1" ht="37.5" customHeight="1">
      <c r="A23" s="343"/>
      <c r="B23" s="360"/>
      <c r="C23" s="348"/>
      <c r="D23" s="349"/>
      <c r="E23" s="178" t="s">
        <v>134</v>
      </c>
      <c r="F23" s="356"/>
      <c r="G23" s="337"/>
      <c r="H23" s="119">
        <v>4</v>
      </c>
      <c r="I23" s="119"/>
      <c r="J23" s="119"/>
      <c r="K23" s="119">
        <v>3</v>
      </c>
      <c r="L23" s="119">
        <v>25</v>
      </c>
      <c r="M23" s="119"/>
      <c r="N23" s="143">
        <v>3</v>
      </c>
      <c r="O23" s="352"/>
      <c r="P23" s="144"/>
      <c r="Q23" s="127"/>
      <c r="R23" s="145"/>
      <c r="S23" s="340"/>
      <c r="T23" s="119" t="s">
        <v>30</v>
      </c>
      <c r="U23" s="119"/>
      <c r="V23" s="340"/>
      <c r="W23" s="119"/>
      <c r="X23" s="22"/>
      <c r="Y23" s="22"/>
      <c r="Z23" s="22"/>
      <c r="AA23" s="22"/>
    </row>
    <row r="24" spans="1:34" s="23" customFormat="1" ht="47.25" customHeight="1">
      <c r="A24" s="127">
        <v>34</v>
      </c>
      <c r="B24" s="189" t="s">
        <v>193</v>
      </c>
      <c r="C24" s="364" t="s">
        <v>94</v>
      </c>
      <c r="D24" s="365"/>
      <c r="E24" s="193" t="s">
        <v>151</v>
      </c>
      <c r="F24" s="93">
        <f>SUM(H24,I24,K24,M24,Q24,T24)</f>
        <v>35</v>
      </c>
      <c r="G24" s="94">
        <f>SUM(N24,S24,V24)</f>
        <v>2</v>
      </c>
      <c r="H24" s="119">
        <v>10</v>
      </c>
      <c r="I24" s="119" t="s">
        <v>33</v>
      </c>
      <c r="J24" s="119"/>
      <c r="K24" s="119">
        <v>5</v>
      </c>
      <c r="L24" s="119">
        <v>25</v>
      </c>
      <c r="M24" s="119" t="s">
        <v>33</v>
      </c>
      <c r="N24" s="95">
        <v>1</v>
      </c>
      <c r="O24" s="119"/>
      <c r="P24" s="99" t="s">
        <v>34</v>
      </c>
      <c r="Q24" s="119"/>
      <c r="R24" s="119"/>
      <c r="S24" s="96"/>
      <c r="T24" s="119">
        <v>20</v>
      </c>
      <c r="U24" s="119">
        <v>5</v>
      </c>
      <c r="V24" s="96">
        <v>1</v>
      </c>
      <c r="W24" s="179" t="s">
        <v>34</v>
      </c>
      <c r="X24" s="22"/>
      <c r="Y24" s="22"/>
      <c r="Z24" s="22"/>
      <c r="AA24" s="22"/>
    </row>
    <row r="25" spans="1:34" s="23" customFormat="1" ht="19.5" customHeight="1">
      <c r="A25" s="90"/>
      <c r="B25" s="191"/>
      <c r="C25" s="366" t="s">
        <v>95</v>
      </c>
      <c r="D25" s="367"/>
      <c r="E25" s="367"/>
      <c r="F25" s="367"/>
      <c r="G25" s="367"/>
      <c r="H25" s="367"/>
      <c r="I25" s="367"/>
      <c r="J25" s="367"/>
      <c r="K25" s="367"/>
      <c r="L25" s="367"/>
      <c r="M25" s="367"/>
      <c r="N25" s="367"/>
      <c r="O25" s="367"/>
      <c r="P25" s="367"/>
      <c r="Q25" s="367"/>
      <c r="R25" s="367"/>
      <c r="S25" s="367"/>
      <c r="T25" s="367"/>
      <c r="U25" s="367"/>
      <c r="V25" s="367"/>
      <c r="W25" s="368"/>
      <c r="X25" s="22"/>
      <c r="Y25" s="22"/>
      <c r="Z25" s="22"/>
      <c r="AA25" s="22"/>
    </row>
    <row r="26" spans="1:34" s="23" customFormat="1" ht="34.5" customHeight="1">
      <c r="A26" s="341">
        <v>35</v>
      </c>
      <c r="B26" s="359" t="s">
        <v>194</v>
      </c>
      <c r="C26" s="374" t="s">
        <v>96</v>
      </c>
      <c r="D26" s="375"/>
      <c r="E26" s="127" t="s">
        <v>135</v>
      </c>
      <c r="F26" s="355">
        <v>65</v>
      </c>
      <c r="G26" s="335">
        <v>4</v>
      </c>
      <c r="H26" s="119">
        <v>10</v>
      </c>
      <c r="I26" s="119" t="s">
        <v>33</v>
      </c>
      <c r="J26" s="119"/>
      <c r="K26" s="119">
        <v>10</v>
      </c>
      <c r="L26" s="119">
        <v>25</v>
      </c>
      <c r="M26" s="119" t="s">
        <v>33</v>
      </c>
      <c r="N26" s="357">
        <v>3</v>
      </c>
      <c r="O26" s="353" t="s">
        <v>36</v>
      </c>
      <c r="P26" s="119"/>
      <c r="Q26" s="119"/>
      <c r="R26" s="119"/>
      <c r="S26" s="96"/>
      <c r="T26" s="119">
        <v>20</v>
      </c>
      <c r="U26" s="119">
        <v>5</v>
      </c>
      <c r="V26" s="96">
        <v>1</v>
      </c>
      <c r="W26" s="179" t="s">
        <v>34</v>
      </c>
      <c r="X26" s="22"/>
      <c r="Y26" s="22"/>
      <c r="Z26" s="22"/>
      <c r="AA26" s="22"/>
    </row>
    <row r="27" spans="1:34" s="23" customFormat="1" ht="30" customHeight="1">
      <c r="A27" s="343"/>
      <c r="B27" s="360"/>
      <c r="C27" s="376"/>
      <c r="D27" s="377"/>
      <c r="E27" s="127" t="s">
        <v>134</v>
      </c>
      <c r="F27" s="356"/>
      <c r="G27" s="337"/>
      <c r="H27" s="119">
        <v>15</v>
      </c>
      <c r="I27" s="119" t="s">
        <v>33</v>
      </c>
      <c r="J27" s="119"/>
      <c r="K27" s="119">
        <v>10</v>
      </c>
      <c r="L27" s="119">
        <v>25</v>
      </c>
      <c r="M27" s="119" t="s">
        <v>33</v>
      </c>
      <c r="N27" s="358"/>
      <c r="O27" s="354"/>
      <c r="P27" s="119"/>
      <c r="Q27" s="119"/>
      <c r="R27" s="119"/>
      <c r="S27" s="96"/>
      <c r="T27" s="119"/>
      <c r="U27" s="119"/>
      <c r="V27" s="96"/>
      <c r="W27" s="119"/>
      <c r="X27" s="22"/>
      <c r="Y27" s="22"/>
      <c r="Z27" s="22"/>
      <c r="AA27" s="22"/>
    </row>
    <row r="28" spans="1:34" s="23" customFormat="1" ht="42">
      <c r="A28" s="139">
        <v>36</v>
      </c>
      <c r="B28" s="190" t="s">
        <v>195</v>
      </c>
      <c r="C28" s="364" t="s">
        <v>97</v>
      </c>
      <c r="D28" s="365"/>
      <c r="E28" s="127" t="s">
        <v>126</v>
      </c>
      <c r="F28" s="93">
        <f t="shared" ref="F28:F31" si="0">SUM(H28,I28,K28,M28,Q28,T28)</f>
        <v>60</v>
      </c>
      <c r="G28" s="94">
        <f t="shared" ref="G28:G31" si="1">SUM(N28,S28,V28)</f>
        <v>4</v>
      </c>
      <c r="H28" s="119">
        <v>20</v>
      </c>
      <c r="I28" s="119" t="s">
        <v>33</v>
      </c>
      <c r="J28" s="119"/>
      <c r="K28" s="119">
        <v>20</v>
      </c>
      <c r="L28" s="119">
        <v>25</v>
      </c>
      <c r="M28" s="119" t="s">
        <v>33</v>
      </c>
      <c r="N28" s="95">
        <v>3</v>
      </c>
      <c r="O28" s="102"/>
      <c r="P28" s="99" t="s">
        <v>34</v>
      </c>
      <c r="Q28" s="119"/>
      <c r="R28" s="119"/>
      <c r="S28" s="96"/>
      <c r="T28" s="119">
        <v>20</v>
      </c>
      <c r="U28" s="119">
        <v>5</v>
      </c>
      <c r="V28" s="96">
        <v>1</v>
      </c>
      <c r="W28" s="179" t="s">
        <v>34</v>
      </c>
      <c r="X28" s="22"/>
      <c r="Y28" s="22"/>
      <c r="Z28" s="22"/>
      <c r="AA28" s="22"/>
    </row>
    <row r="29" spans="1:34" s="23" customFormat="1" ht="42">
      <c r="A29" s="127">
        <v>37</v>
      </c>
      <c r="B29" s="190" t="s">
        <v>196</v>
      </c>
      <c r="C29" s="364" t="s">
        <v>98</v>
      </c>
      <c r="D29" s="365"/>
      <c r="E29" s="127" t="s">
        <v>126</v>
      </c>
      <c r="F29" s="93">
        <f t="shared" si="0"/>
        <v>20</v>
      </c>
      <c r="G29" s="94">
        <f t="shared" si="1"/>
        <v>1</v>
      </c>
      <c r="H29" s="119">
        <v>10</v>
      </c>
      <c r="I29" s="119" t="s">
        <v>33</v>
      </c>
      <c r="J29" s="119"/>
      <c r="K29" s="119">
        <v>10</v>
      </c>
      <c r="L29" s="119">
        <v>25</v>
      </c>
      <c r="M29" s="119" t="s">
        <v>33</v>
      </c>
      <c r="N29" s="95">
        <v>1</v>
      </c>
      <c r="O29" s="102"/>
      <c r="P29" s="99" t="s">
        <v>34</v>
      </c>
      <c r="Q29" s="119"/>
      <c r="R29" s="119"/>
      <c r="S29" s="96"/>
      <c r="T29" s="119"/>
      <c r="U29" s="119"/>
      <c r="V29" s="96"/>
      <c r="W29" s="119"/>
      <c r="X29" s="22"/>
      <c r="Y29" s="22"/>
      <c r="Z29" s="22"/>
      <c r="AA29" s="22"/>
    </row>
    <row r="30" spans="1:34" s="23" customFormat="1" ht="42">
      <c r="A30" s="127">
        <v>38</v>
      </c>
      <c r="B30" s="190" t="s">
        <v>197</v>
      </c>
      <c r="C30" s="378" t="s">
        <v>99</v>
      </c>
      <c r="D30" s="379"/>
      <c r="E30" s="127" t="s">
        <v>133</v>
      </c>
      <c r="F30" s="93">
        <f t="shared" si="0"/>
        <v>60</v>
      </c>
      <c r="G30" s="94">
        <f t="shared" si="1"/>
        <v>4</v>
      </c>
      <c r="H30" s="119">
        <v>20</v>
      </c>
      <c r="I30" s="119" t="s">
        <v>33</v>
      </c>
      <c r="J30" s="119"/>
      <c r="K30" s="119">
        <v>20</v>
      </c>
      <c r="L30" s="119">
        <v>25</v>
      </c>
      <c r="M30" s="119" t="s">
        <v>33</v>
      </c>
      <c r="N30" s="95">
        <v>3</v>
      </c>
      <c r="O30" s="102"/>
      <c r="P30" s="99" t="s">
        <v>34</v>
      </c>
      <c r="Q30" s="119"/>
      <c r="R30" s="119"/>
      <c r="S30" s="96"/>
      <c r="T30" s="119">
        <v>20</v>
      </c>
      <c r="U30" s="119">
        <v>5</v>
      </c>
      <c r="V30" s="96">
        <v>1</v>
      </c>
      <c r="W30" s="179" t="s">
        <v>34</v>
      </c>
      <c r="X30" s="22"/>
      <c r="Y30" s="22"/>
      <c r="Z30" s="22"/>
      <c r="AA30" s="22"/>
    </row>
    <row r="31" spans="1:34" s="26" customFormat="1" ht="42">
      <c r="A31" s="100">
        <v>39</v>
      </c>
      <c r="B31" s="190" t="s">
        <v>198</v>
      </c>
      <c r="C31" s="373" t="s">
        <v>100</v>
      </c>
      <c r="D31" s="373"/>
      <c r="E31" s="127" t="s">
        <v>126</v>
      </c>
      <c r="F31" s="93">
        <f t="shared" si="0"/>
        <v>20</v>
      </c>
      <c r="G31" s="94">
        <f t="shared" si="1"/>
        <v>1</v>
      </c>
      <c r="H31" s="119">
        <v>10</v>
      </c>
      <c r="I31" s="119" t="s">
        <v>33</v>
      </c>
      <c r="J31" s="119"/>
      <c r="K31" s="119">
        <v>10</v>
      </c>
      <c r="L31" s="119">
        <v>25</v>
      </c>
      <c r="M31" s="119" t="s">
        <v>33</v>
      </c>
      <c r="N31" s="95">
        <v>1</v>
      </c>
      <c r="O31" s="102"/>
      <c r="P31" s="99" t="s">
        <v>34</v>
      </c>
      <c r="Q31" s="119"/>
      <c r="R31" s="119"/>
      <c r="S31" s="96"/>
      <c r="T31" s="119"/>
      <c r="U31" s="119"/>
      <c r="V31" s="96"/>
      <c r="W31" s="119"/>
      <c r="X31" s="24"/>
      <c r="Y31" s="24"/>
      <c r="Z31" s="24"/>
      <c r="AA31" s="24"/>
      <c r="AB31" s="25"/>
      <c r="AC31" s="25"/>
      <c r="AD31" s="25"/>
      <c r="AE31" s="25"/>
      <c r="AF31" s="25"/>
      <c r="AG31" s="25"/>
      <c r="AH31" s="25"/>
    </row>
    <row r="32" spans="1:34" s="26" customFormat="1" ht="9.75" customHeight="1">
      <c r="A32" s="370" t="s">
        <v>39</v>
      </c>
      <c r="B32" s="371"/>
      <c r="C32" s="371"/>
      <c r="D32" s="371"/>
      <c r="E32" s="372"/>
      <c r="F32" s="72">
        <f>SUM(F18:F31)</f>
        <v>330</v>
      </c>
      <c r="G32" s="72">
        <f>SUM(G18:G31)</f>
        <v>22</v>
      </c>
      <c r="H32" s="72">
        <f>SUM(H18:H31)</f>
        <v>132</v>
      </c>
      <c r="I32" s="72">
        <f>SUM(I18:I31)</f>
        <v>15</v>
      </c>
      <c r="J32" s="72"/>
      <c r="K32" s="72">
        <f>SUM(K18:K31)</f>
        <v>103</v>
      </c>
      <c r="L32" s="72"/>
      <c r="M32" s="73" t="s">
        <v>71</v>
      </c>
      <c r="N32" s="72">
        <f>SUM(N18:N31)</f>
        <v>18</v>
      </c>
      <c r="O32" s="72"/>
      <c r="P32" s="72"/>
      <c r="Q32" s="72">
        <f>SUM(Q18:Q31)</f>
        <v>0</v>
      </c>
      <c r="R32" s="72"/>
      <c r="S32" s="72">
        <f>SUM(S18:S31)</f>
        <v>0</v>
      </c>
      <c r="T32" s="72">
        <f>SUM(T18:T31)</f>
        <v>80</v>
      </c>
      <c r="U32" s="72"/>
      <c r="V32" s="72">
        <f>SUM(V18:V31)</f>
        <v>4</v>
      </c>
      <c r="W32" s="74"/>
      <c r="X32" s="24"/>
      <c r="Y32" s="24"/>
      <c r="Z32" s="24"/>
      <c r="AA32" s="24"/>
      <c r="AB32" s="25"/>
      <c r="AC32" s="25"/>
      <c r="AD32" s="25"/>
      <c r="AE32" s="25"/>
      <c r="AF32" s="25"/>
      <c r="AG32" s="25"/>
      <c r="AH32" s="25"/>
    </row>
    <row r="33" spans="1:34" s="26" customFormat="1" ht="11.25" customHeight="1">
      <c r="A33" s="274" t="s">
        <v>42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274"/>
      <c r="R33" s="274"/>
      <c r="S33" s="274"/>
      <c r="T33" s="274"/>
      <c r="U33" s="274"/>
      <c r="V33" s="274"/>
      <c r="W33" s="274"/>
      <c r="X33" s="24"/>
      <c r="Y33" s="24"/>
      <c r="Z33" s="24"/>
      <c r="AA33" s="24"/>
      <c r="AB33" s="25"/>
      <c r="AC33" s="25"/>
      <c r="AD33" s="25"/>
      <c r="AE33" s="25"/>
      <c r="AF33" s="25"/>
      <c r="AG33" s="25"/>
      <c r="AH33" s="25"/>
    </row>
    <row r="34" spans="1:34" s="26" customFormat="1" ht="31.15" customHeight="1">
      <c r="A34" s="119">
        <v>40</v>
      </c>
      <c r="B34" s="189" t="s">
        <v>182</v>
      </c>
      <c r="C34" s="401" t="s">
        <v>67</v>
      </c>
      <c r="D34" s="402"/>
      <c r="E34" s="119" t="s">
        <v>134</v>
      </c>
      <c r="F34" s="93">
        <f>SUM(H34,I34,K34,M34,Q34,T34)</f>
        <v>10</v>
      </c>
      <c r="G34" s="94">
        <f>SUM(N34,S34,V34)</f>
        <v>1</v>
      </c>
      <c r="H34" s="119" t="s">
        <v>33</v>
      </c>
      <c r="I34" s="119" t="s">
        <v>33</v>
      </c>
      <c r="J34" s="119"/>
      <c r="K34" s="119">
        <v>10</v>
      </c>
      <c r="L34" s="119"/>
      <c r="M34" s="119" t="s">
        <v>33</v>
      </c>
      <c r="N34" s="95">
        <v>1</v>
      </c>
      <c r="O34" s="119"/>
      <c r="P34" s="99" t="s">
        <v>68</v>
      </c>
      <c r="Q34" s="119" t="s">
        <v>33</v>
      </c>
      <c r="R34" s="119"/>
      <c r="S34" s="96" t="s">
        <v>33</v>
      </c>
      <c r="T34" s="119" t="s">
        <v>33</v>
      </c>
      <c r="U34" s="119"/>
      <c r="V34" s="96" t="s">
        <v>33</v>
      </c>
      <c r="W34" s="119"/>
      <c r="X34" s="24"/>
      <c r="Y34" s="24"/>
      <c r="Z34" s="24"/>
      <c r="AA34" s="24"/>
      <c r="AB34" s="25"/>
      <c r="AC34" s="25"/>
      <c r="AD34" s="25"/>
      <c r="AE34" s="25"/>
      <c r="AF34" s="25"/>
      <c r="AG34" s="25"/>
      <c r="AH34" s="25"/>
    </row>
    <row r="35" spans="1:34" s="26" customFormat="1" ht="13.5" customHeight="1">
      <c r="A35" s="370" t="s">
        <v>39</v>
      </c>
      <c r="B35" s="371"/>
      <c r="C35" s="371"/>
      <c r="D35" s="371"/>
      <c r="E35" s="372"/>
      <c r="F35" s="72">
        <f>+SUM(F34:F34)</f>
        <v>10</v>
      </c>
      <c r="G35" s="72">
        <f>SUM(G34:G34)</f>
        <v>1</v>
      </c>
      <c r="H35" s="72">
        <f>SUM(H34:H34)</f>
        <v>0</v>
      </c>
      <c r="I35" s="72">
        <f>SUM(I34:I34)</f>
        <v>0</v>
      </c>
      <c r="J35" s="72"/>
      <c r="K35" s="72">
        <f>SUM(K34:K34)</f>
        <v>10</v>
      </c>
      <c r="L35" s="72"/>
      <c r="M35" s="73" t="s">
        <v>71</v>
      </c>
      <c r="N35" s="72">
        <f>SUM(N34:N34)</f>
        <v>1</v>
      </c>
      <c r="O35" s="72"/>
      <c r="P35" s="72"/>
      <c r="Q35" s="72">
        <f>SUM(Q34:Q34)</f>
        <v>0</v>
      </c>
      <c r="R35" s="72"/>
      <c r="S35" s="72">
        <f>SUM(S34:S34)</f>
        <v>0</v>
      </c>
      <c r="T35" s="72">
        <f>SUM(T34:T34)</f>
        <v>0</v>
      </c>
      <c r="U35" s="72"/>
      <c r="V35" s="72">
        <f>SUM(V34:V34)</f>
        <v>0</v>
      </c>
      <c r="W35" s="72"/>
      <c r="X35" s="24"/>
      <c r="Y35" s="24"/>
      <c r="Z35" s="24"/>
      <c r="AA35" s="24"/>
      <c r="AB35" s="25"/>
      <c r="AC35" s="25"/>
      <c r="AD35" s="25"/>
      <c r="AE35" s="25"/>
      <c r="AF35" s="25"/>
      <c r="AG35" s="25"/>
      <c r="AH35" s="25"/>
    </row>
    <row r="36" spans="1:34" customFormat="1" ht="12.75" customHeight="1">
      <c r="A36" s="217" t="s">
        <v>44</v>
      </c>
      <c r="B36" s="218"/>
      <c r="C36" s="330"/>
      <c r="D36" s="330"/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0"/>
      <c r="S36" s="330"/>
      <c r="T36" s="330"/>
      <c r="U36" s="330"/>
      <c r="V36" s="330"/>
      <c r="W36" s="331"/>
    </row>
    <row r="37" spans="1:34" customFormat="1" ht="33" customHeight="1">
      <c r="A37" s="127">
        <v>41</v>
      </c>
      <c r="B37" s="190" t="s">
        <v>199</v>
      </c>
      <c r="C37" s="332" t="s">
        <v>107</v>
      </c>
      <c r="D37" s="333"/>
      <c r="E37" s="127" t="s">
        <v>128</v>
      </c>
      <c r="F37" s="125">
        <f>SUM(H37,I37,K37,M37,Q37,T37)</f>
        <v>10</v>
      </c>
      <c r="G37" s="44">
        <f>SUM(N37,S37,V37)</f>
        <v>1</v>
      </c>
      <c r="H37" s="103">
        <v>5</v>
      </c>
      <c r="I37" s="103" t="s">
        <v>33</v>
      </c>
      <c r="J37" s="103"/>
      <c r="K37" s="103">
        <v>5</v>
      </c>
      <c r="L37" s="103">
        <v>25</v>
      </c>
      <c r="M37" s="103" t="s">
        <v>33</v>
      </c>
      <c r="N37" s="45">
        <v>1</v>
      </c>
      <c r="O37" s="103"/>
      <c r="P37" s="87" t="s">
        <v>34</v>
      </c>
      <c r="Q37" s="103" t="s">
        <v>33</v>
      </c>
      <c r="R37" s="103"/>
      <c r="S37" s="50" t="s">
        <v>33</v>
      </c>
      <c r="T37" s="103" t="s">
        <v>33</v>
      </c>
      <c r="U37" s="103"/>
      <c r="V37" s="50" t="s">
        <v>33</v>
      </c>
      <c r="W37" s="103"/>
    </row>
    <row r="38" spans="1:34" customFormat="1" ht="15" customHeight="1">
      <c r="A38" s="334" t="s">
        <v>39</v>
      </c>
      <c r="B38" s="334"/>
      <c r="C38" s="334"/>
      <c r="D38" s="334"/>
      <c r="E38" s="334"/>
      <c r="F38" s="97">
        <f>SUM(F37:F37)</f>
        <v>10</v>
      </c>
      <c r="G38" s="62">
        <f>SUM(G37:G37)</f>
        <v>1</v>
      </c>
      <c r="H38" s="62">
        <f>SUM(H37:H37)</f>
        <v>5</v>
      </c>
      <c r="I38" s="62">
        <f>SUM(I37:I37)</f>
        <v>0</v>
      </c>
      <c r="J38" s="62"/>
      <c r="K38" s="62">
        <f>SUM(K37:K37)</f>
        <v>5</v>
      </c>
      <c r="L38" s="62"/>
      <c r="M38" s="62"/>
      <c r="N38" s="62">
        <f>SUM(N37:N37)</f>
        <v>1</v>
      </c>
      <c r="O38" s="62"/>
      <c r="P38" s="62"/>
      <c r="Q38" s="62">
        <f>SUM(Q37:Q37)</f>
        <v>0</v>
      </c>
      <c r="R38" s="62"/>
      <c r="S38" s="63">
        <f>SUM(S37:S37)</f>
        <v>0</v>
      </c>
      <c r="T38" s="63">
        <f>SUM(T37:T37)</f>
        <v>0</v>
      </c>
      <c r="U38" s="63"/>
      <c r="V38" s="63">
        <f>SUM(V37:V37)</f>
        <v>0</v>
      </c>
      <c r="W38" s="63"/>
    </row>
    <row r="39" spans="1:34" s="7" customFormat="1" ht="9" customHeight="1">
      <c r="A39" s="380" t="s">
        <v>101</v>
      </c>
      <c r="B39" s="381"/>
      <c r="C39" s="381"/>
      <c r="D39" s="381"/>
      <c r="E39" s="382"/>
      <c r="F39" s="79">
        <f>SUM(F16,F32,F35,F38)</f>
        <v>405</v>
      </c>
      <c r="G39" s="79">
        <f t="shared" ref="G39:V39" si="2">SUM(G16,G32,G35,G38)</f>
        <v>28</v>
      </c>
      <c r="H39" s="79">
        <f t="shared" si="2"/>
        <v>147</v>
      </c>
      <c r="I39" s="79">
        <f t="shared" si="2"/>
        <v>45</v>
      </c>
      <c r="J39" s="79"/>
      <c r="K39" s="79">
        <f t="shared" si="2"/>
        <v>133</v>
      </c>
      <c r="L39" s="79"/>
      <c r="M39" s="79">
        <f t="shared" si="2"/>
        <v>0</v>
      </c>
      <c r="N39" s="79">
        <f t="shared" si="2"/>
        <v>24</v>
      </c>
      <c r="O39" s="79"/>
      <c r="P39" s="79"/>
      <c r="Q39" s="79">
        <f t="shared" si="2"/>
        <v>0</v>
      </c>
      <c r="R39" s="79"/>
      <c r="S39" s="79">
        <f t="shared" si="2"/>
        <v>0</v>
      </c>
      <c r="T39" s="79">
        <f t="shared" si="2"/>
        <v>80</v>
      </c>
      <c r="U39" s="79"/>
      <c r="V39" s="79">
        <f t="shared" si="2"/>
        <v>4</v>
      </c>
      <c r="W39" s="79"/>
      <c r="X39" s="5"/>
      <c r="Y39" s="5"/>
      <c r="Z39" s="5"/>
      <c r="AA39" s="5"/>
      <c r="AB39" s="6"/>
      <c r="AC39" s="6"/>
      <c r="AD39" s="6"/>
      <c r="AE39" s="6"/>
      <c r="AF39" s="6"/>
      <c r="AG39" s="6"/>
      <c r="AH39" s="6"/>
    </row>
    <row r="40" spans="1:34" s="7" customFormat="1" ht="12" customHeight="1">
      <c r="A40" s="383" t="s">
        <v>102</v>
      </c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165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7"/>
      <c r="X40" s="5"/>
      <c r="Y40" s="5"/>
      <c r="Z40" s="5"/>
      <c r="AA40" s="5"/>
      <c r="AB40" s="6"/>
      <c r="AC40" s="6"/>
      <c r="AD40" s="6"/>
      <c r="AE40" s="6"/>
      <c r="AF40" s="6"/>
      <c r="AG40" s="6"/>
      <c r="AH40" s="6"/>
    </row>
    <row r="41" spans="1:34" s="7" customFormat="1" ht="9" customHeight="1">
      <c r="A41" s="369"/>
      <c r="B41" s="369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69"/>
      <c r="N41" s="369"/>
      <c r="O41" s="369"/>
      <c r="P41" s="369"/>
      <c r="Q41" s="369"/>
      <c r="R41" s="369"/>
      <c r="S41" s="369"/>
      <c r="T41" s="369"/>
      <c r="U41" s="369"/>
      <c r="V41" s="369"/>
      <c r="W41" s="168"/>
      <c r="X41" s="5"/>
      <c r="Y41" s="5"/>
      <c r="Z41" s="5"/>
      <c r="AA41" s="5"/>
      <c r="AB41" s="6"/>
      <c r="AC41" s="6"/>
      <c r="AD41" s="6"/>
      <c r="AE41" s="6"/>
      <c r="AF41" s="6"/>
      <c r="AG41" s="6"/>
      <c r="AH41" s="6"/>
    </row>
    <row r="42" spans="1:34" s="7" customFormat="1" ht="9" customHeight="1">
      <c r="B42" s="2"/>
      <c r="X42" s="5"/>
      <c r="Y42" s="5"/>
      <c r="Z42" s="5"/>
      <c r="AA42" s="5"/>
      <c r="AB42" s="6"/>
      <c r="AC42" s="6"/>
      <c r="AD42" s="6"/>
      <c r="AE42" s="6"/>
      <c r="AF42" s="6"/>
      <c r="AG42" s="6"/>
      <c r="AH42" s="6"/>
    </row>
    <row r="43" spans="1:34" s="7" customFormat="1" ht="9" customHeight="1">
      <c r="B43" s="2"/>
      <c r="X43" s="5"/>
      <c r="Y43" s="5"/>
      <c r="Z43" s="5"/>
      <c r="AA43" s="5"/>
      <c r="AB43" s="6"/>
      <c r="AC43" s="6"/>
      <c r="AD43" s="6"/>
      <c r="AE43" s="6"/>
      <c r="AF43" s="6"/>
      <c r="AG43" s="6"/>
      <c r="AH43" s="6"/>
    </row>
    <row r="44" spans="1:34" s="7" customFormat="1" ht="9" customHeight="1">
      <c r="B44" s="2"/>
      <c r="X44" s="5"/>
      <c r="Y44" s="5"/>
      <c r="Z44" s="5"/>
      <c r="AA44" s="5"/>
      <c r="AB44" s="6"/>
      <c r="AC44" s="6"/>
      <c r="AD44" s="6"/>
      <c r="AE44" s="6"/>
      <c r="AF44" s="6"/>
      <c r="AG44" s="6"/>
      <c r="AH44" s="6"/>
    </row>
    <row r="45" spans="1:34" s="7" customFormat="1" ht="9" customHeight="1">
      <c r="B45" s="2"/>
      <c r="X45" s="5"/>
      <c r="Y45" s="5"/>
      <c r="Z45" s="5"/>
      <c r="AA45" s="5"/>
      <c r="AB45" s="6"/>
      <c r="AC45" s="6"/>
      <c r="AD45" s="6"/>
      <c r="AE45" s="6"/>
      <c r="AF45" s="6"/>
      <c r="AG45" s="6"/>
      <c r="AH45" s="6"/>
    </row>
    <row r="46" spans="1:34" s="7" customFormat="1" ht="9" customHeight="1">
      <c r="B46" s="2"/>
      <c r="X46" s="5"/>
      <c r="Y46" s="5"/>
      <c r="Z46" s="5"/>
      <c r="AA46" s="5"/>
      <c r="AB46" s="6"/>
      <c r="AC46" s="6"/>
      <c r="AD46" s="6"/>
      <c r="AE46" s="6"/>
      <c r="AF46" s="6"/>
      <c r="AG46" s="6"/>
      <c r="AH46" s="6"/>
    </row>
    <row r="47" spans="1:34" s="7" customFormat="1" ht="9" customHeight="1">
      <c r="B47" s="2"/>
      <c r="X47" s="5"/>
      <c r="Y47" s="5"/>
      <c r="Z47" s="5"/>
      <c r="AA47" s="5"/>
      <c r="AB47" s="6"/>
      <c r="AC47" s="6"/>
      <c r="AD47" s="6"/>
      <c r="AE47" s="6"/>
      <c r="AF47" s="6"/>
      <c r="AG47" s="6"/>
      <c r="AH47" s="6"/>
    </row>
    <row r="48" spans="1:34" s="7" customFormat="1" ht="9" customHeight="1">
      <c r="B48" s="2"/>
      <c r="X48" s="5"/>
      <c r="Y48" s="5"/>
      <c r="Z48" s="5"/>
      <c r="AA48" s="5"/>
      <c r="AB48" s="6"/>
      <c r="AC48" s="6"/>
      <c r="AD48" s="6"/>
      <c r="AE48" s="6"/>
      <c r="AF48" s="6"/>
      <c r="AG48" s="6"/>
      <c r="AH48" s="6"/>
    </row>
    <row r="49" spans="2:34" s="7" customFormat="1" ht="41.25" customHeight="1">
      <c r="B49" s="2"/>
      <c r="X49" s="5"/>
      <c r="Y49" s="5"/>
      <c r="Z49" s="5"/>
      <c r="AA49" s="5"/>
      <c r="AB49" s="6"/>
      <c r="AC49" s="6"/>
      <c r="AD49" s="6"/>
      <c r="AE49" s="6"/>
      <c r="AF49" s="6"/>
      <c r="AG49" s="6"/>
      <c r="AH49" s="6"/>
    </row>
    <row r="50" spans="2:34" s="7" customFormat="1" ht="9" customHeight="1">
      <c r="B50" s="2"/>
      <c r="X50" s="5"/>
      <c r="Y50" s="5"/>
      <c r="Z50" s="5"/>
      <c r="AA50" s="5"/>
      <c r="AB50" s="6"/>
      <c r="AC50" s="6"/>
      <c r="AD50" s="6"/>
      <c r="AE50" s="6"/>
      <c r="AF50" s="6"/>
      <c r="AG50" s="6"/>
      <c r="AH50" s="6"/>
    </row>
    <row r="51" spans="2:34" s="7" customFormat="1" ht="9" customHeight="1">
      <c r="B51" s="2"/>
      <c r="X51" s="5"/>
      <c r="Y51" s="5"/>
      <c r="Z51" s="5"/>
      <c r="AA51" s="5"/>
      <c r="AB51" s="6"/>
      <c r="AC51" s="6"/>
      <c r="AD51" s="6"/>
      <c r="AE51" s="6"/>
      <c r="AF51" s="6"/>
      <c r="AG51" s="6"/>
      <c r="AH51" s="6"/>
    </row>
    <row r="52" spans="2:34" s="7" customFormat="1" ht="60" customHeight="1">
      <c r="B52" s="2"/>
      <c r="X52" s="5"/>
      <c r="Y52" s="5"/>
      <c r="Z52" s="5"/>
      <c r="AA52" s="5"/>
      <c r="AB52" s="6"/>
      <c r="AC52" s="6"/>
      <c r="AD52" s="6"/>
      <c r="AE52" s="6"/>
      <c r="AF52" s="6"/>
      <c r="AG52" s="6"/>
      <c r="AH52" s="6"/>
    </row>
    <row r="53" spans="2:34" s="7" customFormat="1" ht="40.5" customHeight="1">
      <c r="B53" s="2"/>
      <c r="X53" s="5"/>
      <c r="Y53" s="5"/>
      <c r="Z53" s="5"/>
      <c r="AA53" s="5"/>
      <c r="AB53" s="6"/>
      <c r="AC53" s="6"/>
      <c r="AD53" s="6"/>
      <c r="AE53" s="6"/>
      <c r="AF53" s="6"/>
      <c r="AG53" s="6"/>
      <c r="AH53" s="6"/>
    </row>
    <row r="54" spans="2:34" s="7" customFormat="1" ht="57.6" customHeight="1">
      <c r="B54" s="2"/>
      <c r="X54" s="5"/>
      <c r="Y54" s="5"/>
      <c r="Z54" s="5"/>
      <c r="AA54" s="5"/>
      <c r="AB54" s="6"/>
      <c r="AC54" s="6"/>
      <c r="AD54" s="6"/>
      <c r="AE54" s="6"/>
      <c r="AF54" s="6"/>
      <c r="AG54" s="6"/>
      <c r="AH54" s="6"/>
    </row>
    <row r="55" spans="2:34" s="7" customFormat="1" ht="51.75" customHeight="1">
      <c r="B55" s="2"/>
      <c r="X55" s="5"/>
      <c r="Y55" s="5"/>
      <c r="Z55" s="5"/>
      <c r="AA55" s="5"/>
      <c r="AB55" s="6"/>
      <c r="AC55" s="6"/>
      <c r="AD55" s="6"/>
      <c r="AE55" s="6"/>
      <c r="AF55" s="6"/>
      <c r="AG55" s="6"/>
      <c r="AH55" s="6"/>
    </row>
    <row r="56" spans="2:34" s="7" customFormat="1" ht="72.75" customHeight="1">
      <c r="B56" s="2"/>
      <c r="X56" s="5"/>
      <c r="Y56" s="5"/>
      <c r="Z56" s="5"/>
      <c r="AA56" s="5"/>
      <c r="AB56" s="6"/>
      <c r="AC56" s="6"/>
      <c r="AD56" s="6"/>
      <c r="AE56" s="6"/>
      <c r="AF56" s="6"/>
      <c r="AG56" s="6"/>
      <c r="AH56" s="6"/>
    </row>
    <row r="57" spans="2:34" s="7" customFormat="1">
      <c r="B57" s="2"/>
      <c r="X57" s="5"/>
      <c r="Y57" s="5"/>
      <c r="Z57" s="5"/>
      <c r="AA57" s="5"/>
      <c r="AB57" s="6"/>
      <c r="AC57" s="6"/>
      <c r="AD57" s="6"/>
      <c r="AE57" s="6"/>
      <c r="AF57" s="6"/>
      <c r="AG57" s="6"/>
      <c r="AH57" s="6"/>
    </row>
    <row r="58" spans="2:34" s="7" customFormat="1">
      <c r="B58" s="2"/>
      <c r="X58" s="5"/>
      <c r="Y58" s="5"/>
      <c r="Z58" s="5"/>
      <c r="AA58" s="5"/>
      <c r="AB58" s="6"/>
      <c r="AC58" s="6"/>
      <c r="AD58" s="6"/>
      <c r="AE58" s="6"/>
      <c r="AF58" s="6"/>
      <c r="AG58" s="6"/>
      <c r="AH58" s="6"/>
    </row>
    <row r="59" spans="2:34" s="7" customFormat="1">
      <c r="B59" s="2"/>
      <c r="X59" s="5"/>
      <c r="Y59" s="5"/>
      <c r="Z59" s="5"/>
      <c r="AA59" s="5"/>
      <c r="AB59" s="6"/>
      <c r="AC59" s="6"/>
      <c r="AD59" s="6"/>
      <c r="AE59" s="6"/>
      <c r="AF59" s="6"/>
      <c r="AG59" s="6"/>
      <c r="AH59" s="6"/>
    </row>
    <row r="60" spans="2:34" s="7" customFormat="1">
      <c r="B60" s="2"/>
      <c r="X60" s="5"/>
      <c r="Y60" s="5"/>
      <c r="Z60" s="5"/>
      <c r="AA60" s="5"/>
      <c r="AB60" s="6"/>
      <c r="AC60" s="6"/>
      <c r="AD60" s="6"/>
      <c r="AE60" s="6"/>
      <c r="AF60" s="6"/>
      <c r="AG60" s="6"/>
      <c r="AH60" s="6"/>
    </row>
    <row r="61" spans="2:34" s="7" customFormat="1">
      <c r="B61" s="2"/>
      <c r="X61" s="5"/>
      <c r="Y61" s="5"/>
      <c r="Z61" s="5"/>
      <c r="AA61" s="5"/>
      <c r="AB61" s="6"/>
      <c r="AC61" s="6"/>
      <c r="AD61" s="6"/>
      <c r="AE61" s="6"/>
      <c r="AF61" s="6"/>
      <c r="AG61" s="6"/>
      <c r="AH61" s="6"/>
    </row>
    <row r="62" spans="2:34" s="7" customFormat="1">
      <c r="B62" s="2"/>
      <c r="X62" s="5"/>
      <c r="Y62" s="5"/>
      <c r="Z62" s="5"/>
      <c r="AA62" s="5"/>
      <c r="AB62" s="6"/>
      <c r="AC62" s="6"/>
      <c r="AD62" s="6"/>
      <c r="AE62" s="6"/>
      <c r="AF62" s="6"/>
      <c r="AG62" s="6"/>
      <c r="AH62" s="6"/>
    </row>
    <row r="63" spans="2:34" s="7" customFormat="1">
      <c r="B63" s="2"/>
      <c r="X63" s="5"/>
      <c r="Y63" s="5"/>
      <c r="Z63" s="5"/>
      <c r="AA63" s="5"/>
      <c r="AB63" s="6"/>
      <c r="AC63" s="6"/>
      <c r="AD63" s="6"/>
      <c r="AE63" s="6"/>
      <c r="AF63" s="6"/>
      <c r="AG63" s="6"/>
      <c r="AH63" s="6"/>
    </row>
    <row r="64" spans="2:34" s="7" customFormat="1">
      <c r="B64" s="2"/>
      <c r="X64" s="5"/>
      <c r="Y64" s="5"/>
      <c r="Z64" s="5"/>
      <c r="AA64" s="5"/>
      <c r="AB64" s="6"/>
      <c r="AC64" s="6"/>
      <c r="AD64" s="6"/>
      <c r="AE64" s="6"/>
      <c r="AF64" s="6"/>
      <c r="AG64" s="6"/>
      <c r="AH64" s="6"/>
    </row>
    <row r="65" spans="2:34" s="7" customFormat="1">
      <c r="B65" s="2"/>
      <c r="X65" s="5"/>
      <c r="Y65" s="5"/>
      <c r="Z65" s="5"/>
      <c r="AA65" s="5"/>
      <c r="AB65" s="6"/>
      <c r="AC65" s="6"/>
      <c r="AD65" s="6"/>
      <c r="AE65" s="6"/>
      <c r="AF65" s="6"/>
      <c r="AG65" s="6"/>
      <c r="AH65" s="6"/>
    </row>
    <row r="66" spans="2:34" s="7" customFormat="1">
      <c r="B66" s="2"/>
      <c r="X66" s="5"/>
      <c r="Y66" s="5"/>
      <c r="Z66" s="5"/>
      <c r="AA66" s="5"/>
      <c r="AB66" s="6"/>
      <c r="AC66" s="6"/>
      <c r="AD66" s="6"/>
      <c r="AE66" s="6"/>
      <c r="AF66" s="6"/>
      <c r="AG66" s="6"/>
      <c r="AH66" s="6"/>
    </row>
    <row r="67" spans="2:34" s="7" customFormat="1">
      <c r="B67" s="2"/>
      <c r="X67" s="5"/>
      <c r="Y67" s="5"/>
      <c r="Z67" s="5"/>
      <c r="AA67" s="5"/>
      <c r="AB67" s="6"/>
      <c r="AC67" s="6"/>
      <c r="AD67" s="6"/>
      <c r="AE67" s="6"/>
      <c r="AF67" s="6"/>
      <c r="AG67" s="6"/>
      <c r="AH67" s="6"/>
    </row>
    <row r="68" spans="2:34" s="7" customFormat="1">
      <c r="B68" s="2"/>
      <c r="X68" s="5"/>
      <c r="Y68" s="5"/>
      <c r="Z68" s="5"/>
      <c r="AA68" s="5"/>
      <c r="AB68" s="6"/>
      <c r="AC68" s="6"/>
      <c r="AD68" s="6"/>
      <c r="AE68" s="6"/>
      <c r="AF68" s="6"/>
      <c r="AG68" s="6"/>
      <c r="AH68" s="6"/>
    </row>
    <row r="69" spans="2:34" s="7" customFormat="1">
      <c r="B69" s="2"/>
      <c r="X69" s="5"/>
      <c r="Y69" s="5"/>
      <c r="Z69" s="5"/>
      <c r="AA69" s="5"/>
      <c r="AB69" s="6"/>
      <c r="AC69" s="6"/>
      <c r="AD69" s="6"/>
      <c r="AE69" s="6"/>
      <c r="AF69" s="6"/>
      <c r="AG69" s="6"/>
      <c r="AH69" s="6"/>
    </row>
    <row r="70" spans="2:34" s="7" customFormat="1">
      <c r="B70" s="2"/>
      <c r="X70" s="5"/>
      <c r="Y70" s="5"/>
      <c r="Z70" s="5"/>
      <c r="AA70" s="5"/>
      <c r="AB70" s="6"/>
      <c r="AC70" s="6"/>
      <c r="AD70" s="6"/>
      <c r="AE70" s="6"/>
      <c r="AF70" s="6"/>
      <c r="AG70" s="6"/>
      <c r="AH70" s="6"/>
    </row>
    <row r="71" spans="2:34" s="7" customFormat="1">
      <c r="B71" s="2"/>
      <c r="X71" s="5"/>
      <c r="Y71" s="5"/>
      <c r="Z71" s="5"/>
      <c r="AA71" s="5"/>
      <c r="AB71" s="6"/>
      <c r="AC71" s="6"/>
      <c r="AD71" s="6"/>
      <c r="AE71" s="6"/>
      <c r="AF71" s="6"/>
      <c r="AG71" s="6"/>
      <c r="AH71" s="6"/>
    </row>
    <row r="72" spans="2:34" s="7" customFormat="1">
      <c r="B72" s="2"/>
      <c r="X72" s="5"/>
      <c r="Y72" s="5"/>
      <c r="Z72" s="5"/>
      <c r="AA72" s="5"/>
      <c r="AB72" s="6"/>
      <c r="AC72" s="6"/>
      <c r="AD72" s="6"/>
      <c r="AE72" s="6"/>
      <c r="AF72" s="6"/>
      <c r="AG72" s="6"/>
      <c r="AH72" s="6"/>
    </row>
    <row r="73" spans="2:34" s="7" customFormat="1">
      <c r="B73" s="2"/>
      <c r="X73" s="5"/>
      <c r="Y73" s="5"/>
      <c r="Z73" s="5"/>
      <c r="AA73" s="5"/>
      <c r="AB73" s="6"/>
      <c r="AC73" s="6"/>
      <c r="AD73" s="6"/>
      <c r="AE73" s="6"/>
      <c r="AF73" s="6"/>
      <c r="AG73" s="6"/>
      <c r="AH73" s="6"/>
    </row>
    <row r="74" spans="2:34" s="7" customFormat="1">
      <c r="B74" s="2"/>
      <c r="X74" s="5"/>
      <c r="Y74" s="5"/>
      <c r="Z74" s="5"/>
      <c r="AA74" s="5"/>
      <c r="AB74" s="6"/>
      <c r="AC74" s="6"/>
      <c r="AD74" s="6"/>
      <c r="AE74" s="6"/>
      <c r="AF74" s="6"/>
      <c r="AG74" s="6"/>
      <c r="AH74" s="6"/>
    </row>
    <row r="75" spans="2:34" s="7" customFormat="1">
      <c r="B75" s="2"/>
      <c r="X75" s="5"/>
      <c r="Y75" s="5"/>
      <c r="Z75" s="5"/>
      <c r="AA75" s="5"/>
      <c r="AB75" s="6"/>
      <c r="AC75" s="6"/>
      <c r="AD75" s="6"/>
      <c r="AE75" s="6"/>
      <c r="AF75" s="6"/>
      <c r="AG75" s="6"/>
      <c r="AH75" s="6"/>
    </row>
    <row r="76" spans="2:34" s="7" customFormat="1">
      <c r="B76" s="2"/>
      <c r="X76" s="5"/>
      <c r="Y76" s="5"/>
      <c r="Z76" s="5"/>
      <c r="AA76" s="5"/>
      <c r="AB76" s="6"/>
      <c r="AC76" s="6"/>
      <c r="AD76" s="6"/>
      <c r="AE76" s="6"/>
      <c r="AF76" s="6"/>
      <c r="AG76" s="6"/>
      <c r="AH76" s="6"/>
    </row>
    <row r="77" spans="2:34" s="7" customFormat="1">
      <c r="B77" s="2"/>
      <c r="X77" s="5"/>
      <c r="Y77" s="5"/>
      <c r="Z77" s="5"/>
      <c r="AA77" s="5"/>
      <c r="AB77" s="6"/>
      <c r="AC77" s="6"/>
      <c r="AD77" s="6"/>
      <c r="AE77" s="6"/>
      <c r="AF77" s="6"/>
      <c r="AG77" s="6"/>
      <c r="AH77" s="6"/>
    </row>
    <row r="78" spans="2:34" s="7" customFormat="1">
      <c r="B78" s="2"/>
      <c r="X78" s="5"/>
      <c r="Y78" s="5"/>
      <c r="Z78" s="5"/>
      <c r="AA78" s="5"/>
      <c r="AB78" s="6"/>
      <c r="AC78" s="6"/>
      <c r="AD78" s="6"/>
      <c r="AE78" s="6"/>
      <c r="AF78" s="6"/>
      <c r="AG78" s="6"/>
      <c r="AH78" s="6"/>
    </row>
    <row r="79" spans="2:34" s="7" customFormat="1">
      <c r="B79" s="2"/>
      <c r="X79" s="5"/>
      <c r="Y79" s="5"/>
      <c r="Z79" s="5"/>
      <c r="AA79" s="5"/>
      <c r="AB79" s="6"/>
      <c r="AC79" s="6"/>
      <c r="AD79" s="6"/>
      <c r="AE79" s="6"/>
      <c r="AF79" s="6"/>
      <c r="AG79" s="6"/>
      <c r="AH79" s="6"/>
    </row>
    <row r="80" spans="2:34" s="7" customFormat="1">
      <c r="B80" s="2"/>
      <c r="X80" s="5"/>
      <c r="Y80" s="5"/>
      <c r="Z80" s="5"/>
      <c r="AA80" s="5"/>
      <c r="AB80" s="6"/>
      <c r="AC80" s="6"/>
      <c r="AD80" s="6"/>
      <c r="AE80" s="6"/>
      <c r="AF80" s="6"/>
      <c r="AG80" s="6"/>
      <c r="AH80" s="6"/>
    </row>
    <row r="81" spans="2:34" s="7" customFormat="1">
      <c r="B81" s="2"/>
      <c r="X81" s="5"/>
      <c r="Y81" s="5"/>
      <c r="Z81" s="5"/>
      <c r="AA81" s="5"/>
      <c r="AB81" s="6"/>
      <c r="AC81" s="6"/>
      <c r="AD81" s="6"/>
      <c r="AE81" s="6"/>
      <c r="AF81" s="6"/>
      <c r="AG81" s="6"/>
      <c r="AH81" s="6"/>
    </row>
    <row r="82" spans="2:34" s="7" customFormat="1">
      <c r="B82" s="2"/>
      <c r="X82" s="5"/>
      <c r="Y82" s="5"/>
      <c r="Z82" s="5"/>
      <c r="AA82" s="5"/>
      <c r="AB82" s="6"/>
      <c r="AC82" s="6"/>
      <c r="AD82" s="6"/>
      <c r="AE82" s="6"/>
      <c r="AF82" s="6"/>
      <c r="AG82" s="6"/>
      <c r="AH82" s="6"/>
    </row>
    <row r="83" spans="2:34" s="7" customFormat="1">
      <c r="B83" s="2"/>
      <c r="X83" s="5"/>
      <c r="Y83" s="5"/>
      <c r="Z83" s="5"/>
      <c r="AA83" s="5"/>
      <c r="AB83" s="6"/>
      <c r="AC83" s="6"/>
      <c r="AD83" s="6"/>
      <c r="AE83" s="6"/>
      <c r="AF83" s="6"/>
      <c r="AG83" s="6"/>
      <c r="AH83" s="6"/>
    </row>
    <row r="84" spans="2:34" s="7" customFormat="1">
      <c r="B84" s="2"/>
      <c r="X84" s="5"/>
      <c r="Y84" s="5"/>
      <c r="Z84" s="5"/>
      <c r="AA84" s="5"/>
      <c r="AB84" s="6"/>
      <c r="AC84" s="6"/>
      <c r="AD84" s="6"/>
      <c r="AE84" s="6"/>
      <c r="AF84" s="6"/>
      <c r="AG84" s="6"/>
      <c r="AH84" s="6"/>
    </row>
    <row r="85" spans="2:34" s="7" customFormat="1">
      <c r="B85" s="2"/>
      <c r="X85" s="5"/>
      <c r="Y85" s="5"/>
      <c r="Z85" s="5"/>
      <c r="AA85" s="5"/>
      <c r="AB85" s="6"/>
      <c r="AC85" s="6"/>
      <c r="AD85" s="6"/>
      <c r="AE85" s="6"/>
      <c r="AF85" s="6"/>
      <c r="AG85" s="6"/>
      <c r="AH85" s="6"/>
    </row>
    <row r="86" spans="2:34" s="7" customFormat="1">
      <c r="B86" s="2"/>
      <c r="X86" s="5"/>
      <c r="Y86" s="5"/>
      <c r="Z86" s="5"/>
      <c r="AA86" s="5"/>
      <c r="AB86" s="6"/>
      <c r="AC86" s="6"/>
      <c r="AD86" s="6"/>
      <c r="AE86" s="6"/>
      <c r="AF86" s="6"/>
      <c r="AG86" s="6"/>
      <c r="AH86" s="6"/>
    </row>
    <row r="87" spans="2:34" s="7" customFormat="1">
      <c r="B87" s="2"/>
      <c r="X87" s="5"/>
      <c r="Y87" s="5"/>
      <c r="Z87" s="5"/>
      <c r="AA87" s="5"/>
      <c r="AB87" s="6"/>
      <c r="AC87" s="6"/>
      <c r="AD87" s="6"/>
      <c r="AE87" s="6"/>
      <c r="AF87" s="6"/>
      <c r="AG87" s="6"/>
      <c r="AH87" s="6"/>
    </row>
    <row r="88" spans="2:34" s="7" customFormat="1">
      <c r="B88" s="2"/>
      <c r="X88" s="5"/>
      <c r="Y88" s="5"/>
      <c r="Z88" s="5"/>
      <c r="AA88" s="5"/>
      <c r="AB88" s="6"/>
      <c r="AC88" s="6"/>
      <c r="AD88" s="6"/>
      <c r="AE88" s="6"/>
      <c r="AF88" s="6"/>
      <c r="AG88" s="6"/>
      <c r="AH88" s="6"/>
    </row>
    <row r="89" spans="2:34" s="7" customFormat="1">
      <c r="B89" s="2"/>
      <c r="X89" s="5"/>
      <c r="Y89" s="5"/>
      <c r="Z89" s="5"/>
      <c r="AA89" s="5"/>
      <c r="AB89" s="6"/>
      <c r="AC89" s="6"/>
      <c r="AD89" s="6"/>
      <c r="AE89" s="6"/>
      <c r="AF89" s="6"/>
      <c r="AG89" s="6"/>
      <c r="AH89" s="6"/>
    </row>
    <row r="90" spans="2:34" s="7" customFormat="1">
      <c r="B90" s="2"/>
      <c r="X90" s="5"/>
      <c r="Y90" s="5"/>
      <c r="Z90" s="5"/>
      <c r="AA90" s="5"/>
      <c r="AB90" s="6"/>
      <c r="AC90" s="6"/>
      <c r="AD90" s="6"/>
      <c r="AE90" s="6"/>
      <c r="AF90" s="6"/>
      <c r="AG90" s="6"/>
      <c r="AH90" s="6"/>
    </row>
    <row r="91" spans="2:34" s="7" customFormat="1">
      <c r="B91" s="2"/>
      <c r="X91" s="5"/>
      <c r="Y91" s="5"/>
      <c r="Z91" s="5"/>
      <c r="AA91" s="5"/>
      <c r="AB91" s="6"/>
      <c r="AC91" s="6"/>
      <c r="AD91" s="6"/>
      <c r="AE91" s="6"/>
      <c r="AF91" s="6"/>
      <c r="AG91" s="6"/>
      <c r="AH91" s="6"/>
    </row>
    <row r="92" spans="2:34" s="7" customFormat="1">
      <c r="B92" s="2"/>
      <c r="X92" s="5"/>
      <c r="Y92" s="5"/>
      <c r="Z92" s="5"/>
      <c r="AA92" s="5"/>
      <c r="AB92" s="6"/>
      <c r="AC92" s="6"/>
      <c r="AD92" s="6"/>
      <c r="AE92" s="6"/>
      <c r="AF92" s="6"/>
      <c r="AG92" s="6"/>
      <c r="AH92" s="6"/>
    </row>
    <row r="93" spans="2:34" s="7" customFormat="1">
      <c r="B93" s="2"/>
      <c r="X93" s="5"/>
      <c r="Y93" s="5"/>
      <c r="Z93" s="5"/>
      <c r="AA93" s="5"/>
      <c r="AB93" s="6"/>
      <c r="AC93" s="6"/>
      <c r="AD93" s="6"/>
      <c r="AE93" s="6"/>
      <c r="AF93" s="6"/>
      <c r="AG93" s="6"/>
      <c r="AH93" s="6"/>
    </row>
    <row r="94" spans="2:34" s="7" customFormat="1">
      <c r="B94" s="2"/>
      <c r="X94" s="5"/>
      <c r="Y94" s="5"/>
      <c r="Z94" s="5"/>
      <c r="AA94" s="5"/>
      <c r="AB94" s="6"/>
      <c r="AC94" s="6"/>
      <c r="AD94" s="6"/>
      <c r="AE94" s="6"/>
      <c r="AF94" s="6"/>
      <c r="AG94" s="6"/>
      <c r="AH94" s="6"/>
    </row>
    <row r="95" spans="2:34" s="7" customFormat="1">
      <c r="B95" s="2"/>
      <c r="X95" s="5"/>
      <c r="Y95" s="5"/>
      <c r="Z95" s="5"/>
      <c r="AA95" s="5"/>
      <c r="AB95" s="6"/>
      <c r="AC95" s="6"/>
      <c r="AD95" s="6"/>
      <c r="AE95" s="6"/>
      <c r="AF95" s="6"/>
      <c r="AG95" s="6"/>
      <c r="AH95" s="6"/>
    </row>
    <row r="96" spans="2:34" s="7" customFormat="1">
      <c r="B96" s="2"/>
      <c r="X96" s="5"/>
      <c r="Y96" s="5"/>
      <c r="Z96" s="5"/>
      <c r="AA96" s="5"/>
      <c r="AB96" s="6"/>
      <c r="AC96" s="6"/>
      <c r="AD96" s="6"/>
      <c r="AE96" s="6"/>
      <c r="AF96" s="6"/>
      <c r="AG96" s="6"/>
      <c r="AH96" s="6"/>
    </row>
    <row r="97" spans="1:34" s="7" customFormat="1">
      <c r="B97" s="2"/>
      <c r="X97" s="5"/>
      <c r="Y97" s="5"/>
      <c r="Z97" s="5"/>
      <c r="AA97" s="5"/>
      <c r="AB97" s="6"/>
      <c r="AC97" s="6"/>
      <c r="AD97" s="6"/>
      <c r="AE97" s="6"/>
      <c r="AF97" s="6"/>
      <c r="AG97" s="6"/>
      <c r="AH97" s="6"/>
    </row>
    <row r="98" spans="1:34" s="7" customFormat="1">
      <c r="A98" s="5"/>
      <c r="B98" s="1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6"/>
      <c r="AC98" s="6"/>
      <c r="AD98" s="6"/>
      <c r="AE98" s="6"/>
      <c r="AF98" s="6"/>
      <c r="AG98" s="6"/>
      <c r="AH98" s="6"/>
    </row>
    <row r="99" spans="1:34" s="7" customFormat="1">
      <c r="A99" s="5"/>
      <c r="B99" s="1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6"/>
      <c r="AC99" s="6"/>
      <c r="AD99" s="6"/>
      <c r="AE99" s="6"/>
      <c r="AF99" s="6"/>
      <c r="AG99" s="6"/>
      <c r="AH99" s="6"/>
    </row>
    <row r="100" spans="1:34" s="7" customFormat="1">
      <c r="A100" s="5"/>
      <c r="B100" s="1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6"/>
      <c r="AC100" s="6"/>
      <c r="AD100" s="6"/>
      <c r="AE100" s="6"/>
      <c r="AF100" s="6"/>
      <c r="AG100" s="6"/>
      <c r="AH100" s="6"/>
    </row>
    <row r="101" spans="1:34" s="7" customFormat="1">
      <c r="A101" s="5"/>
      <c r="B101" s="1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6"/>
      <c r="AC101" s="6"/>
      <c r="AD101" s="6"/>
      <c r="AE101" s="6"/>
      <c r="AF101" s="6"/>
      <c r="AG101" s="6"/>
      <c r="AH101" s="6"/>
    </row>
    <row r="102" spans="1:34" s="7" customFormat="1">
      <c r="A102" s="5"/>
      <c r="B102" s="1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34" s="7" customFormat="1">
      <c r="A103" s="5"/>
      <c r="B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34" s="7" customFormat="1">
      <c r="A104" s="5"/>
      <c r="B104" s="1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34" s="7" customFormat="1">
      <c r="A105" s="5"/>
      <c r="B105" s="1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34" s="7" customFormat="1">
      <c r="A106" s="5"/>
      <c r="B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34" s="7" customFormat="1">
      <c r="A107" s="5"/>
      <c r="B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34" s="7" customFormat="1">
      <c r="A108" s="5"/>
      <c r="B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34" s="7" customFormat="1">
      <c r="A109" s="5"/>
      <c r="B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34" s="7" customFormat="1">
      <c r="A110" s="5"/>
      <c r="B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34" s="7" customFormat="1">
      <c r="A111" s="5"/>
      <c r="B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34" s="7" customFormat="1">
      <c r="A112" s="5"/>
      <c r="B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s="7" customFormat="1">
      <c r="A113" s="5"/>
      <c r="B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s="7" customFormat="1">
      <c r="A114" s="5"/>
      <c r="B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s="7" customFormat="1">
      <c r="A115" s="5"/>
      <c r="B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s="7" customFormat="1">
      <c r="A116" s="5"/>
      <c r="B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s="7" customFormat="1">
      <c r="A117" s="5"/>
      <c r="B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s="7" customFormat="1">
      <c r="A118" s="5"/>
      <c r="B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s="7" customFormat="1">
      <c r="A119" s="5"/>
      <c r="B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s="7" customFormat="1">
      <c r="A120" s="5"/>
      <c r="B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s="7" customFormat="1">
      <c r="A121" s="5"/>
      <c r="B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s="7" customFormat="1">
      <c r="A122" s="5"/>
      <c r="B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s="7" customFormat="1">
      <c r="A123" s="5"/>
      <c r="B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s="7" customFormat="1">
      <c r="A124" s="5"/>
      <c r="B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s="7" customFormat="1">
      <c r="A125" s="5"/>
      <c r="B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s="7" customFormat="1">
      <c r="A126" s="5"/>
      <c r="B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s="7" customFormat="1">
      <c r="A127" s="5"/>
      <c r="B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s="7" customFormat="1">
      <c r="A128" s="5"/>
      <c r="B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s="7" customFormat="1">
      <c r="A129" s="5"/>
      <c r="B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s="7" customFormat="1">
      <c r="A130" s="5"/>
      <c r="B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s="7" customFormat="1">
      <c r="A131" s="5"/>
      <c r="B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s="7" customFormat="1">
      <c r="A132" s="5"/>
      <c r="B132" s="1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s="7" customFormat="1">
      <c r="A133" s="5"/>
      <c r="B133" s="1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s="7" customFormat="1">
      <c r="A134" s="5"/>
      <c r="B134" s="1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s="7" customFormat="1">
      <c r="A135" s="5"/>
      <c r="B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s="7" customFormat="1">
      <c r="A136" s="5"/>
      <c r="B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s="7" customFormat="1">
      <c r="A137" s="5"/>
      <c r="B137" s="1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s="7" customFormat="1">
      <c r="A138" s="5"/>
      <c r="B138" s="1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s="7" customFormat="1">
      <c r="A139" s="5"/>
      <c r="B139" s="1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s="7" customFormat="1">
      <c r="A140" s="5"/>
      <c r="B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s="7" customFormat="1">
      <c r="A141" s="5"/>
      <c r="B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s="7" customFormat="1">
      <c r="A142" s="5"/>
      <c r="B142" s="1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s="7" customFormat="1">
      <c r="A143" s="5"/>
      <c r="B143" s="1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</sheetData>
  <mergeCells count="78">
    <mergeCell ref="B8:B11"/>
    <mergeCell ref="B20:B23"/>
    <mergeCell ref="A17:W17"/>
    <mergeCell ref="C34:D34"/>
    <mergeCell ref="C18:D18"/>
    <mergeCell ref="U10:U11"/>
    <mergeCell ref="G10:G11"/>
    <mergeCell ref="M10:M11"/>
    <mergeCell ref="T10:T11"/>
    <mergeCell ref="C8:D11"/>
    <mergeCell ref="K10:K11"/>
    <mergeCell ref="A16:E16"/>
    <mergeCell ref="V10:V11"/>
    <mergeCell ref="A8:A11"/>
    <mergeCell ref="S10:S11"/>
    <mergeCell ref="A13:W13"/>
    <mergeCell ref="Q12:R12"/>
    <mergeCell ref="Q9:W9"/>
    <mergeCell ref="G5:K5"/>
    <mergeCell ref="G3:K3"/>
    <mergeCell ref="I4:M4"/>
    <mergeCell ref="H8:W8"/>
    <mergeCell ref="Q10:Q11"/>
    <mergeCell ref="R10:R11"/>
    <mergeCell ref="W10:W11"/>
    <mergeCell ref="T12:U12"/>
    <mergeCell ref="C15:D15"/>
    <mergeCell ref="C14:D14"/>
    <mergeCell ref="H9:P9"/>
    <mergeCell ref="H10:H11"/>
    <mergeCell ref="N10:N11"/>
    <mergeCell ref="F10:F11"/>
    <mergeCell ref="J10:J11"/>
    <mergeCell ref="O12:P12"/>
    <mergeCell ref="O10:P10"/>
    <mergeCell ref="I10:I11"/>
    <mergeCell ref="C12:E12"/>
    <mergeCell ref="I12:J12"/>
    <mergeCell ref="E8:E11"/>
    <mergeCell ref="F8:G9"/>
    <mergeCell ref="L10:L11"/>
    <mergeCell ref="A1:G1"/>
    <mergeCell ref="A3:F3"/>
    <mergeCell ref="A4:F4"/>
    <mergeCell ref="M1:P1"/>
    <mergeCell ref="G2:K2"/>
    <mergeCell ref="N2:Q2"/>
    <mergeCell ref="C2:F2"/>
    <mergeCell ref="C19:W19"/>
    <mergeCell ref="C24:D24"/>
    <mergeCell ref="C25:W25"/>
    <mergeCell ref="A41:V41"/>
    <mergeCell ref="A35:E35"/>
    <mergeCell ref="C31:D31"/>
    <mergeCell ref="A32:E32"/>
    <mergeCell ref="C26:D27"/>
    <mergeCell ref="A33:W33"/>
    <mergeCell ref="C29:D29"/>
    <mergeCell ref="C30:D30"/>
    <mergeCell ref="A39:E39"/>
    <mergeCell ref="A26:A27"/>
    <mergeCell ref="C28:D28"/>
    <mergeCell ref="A40:K40"/>
    <mergeCell ref="F20:F23"/>
    <mergeCell ref="A36:W36"/>
    <mergeCell ref="C37:D37"/>
    <mergeCell ref="A38:E38"/>
    <mergeCell ref="G20:G23"/>
    <mergeCell ref="S20:S23"/>
    <mergeCell ref="V20:V23"/>
    <mergeCell ref="A20:A23"/>
    <mergeCell ref="C20:D23"/>
    <mergeCell ref="O20:O23"/>
    <mergeCell ref="O26:O27"/>
    <mergeCell ref="F26:F27"/>
    <mergeCell ref="G26:G27"/>
    <mergeCell ref="N26:N27"/>
    <mergeCell ref="B26:B27"/>
  </mergeCells>
  <phoneticPr fontId="0" type="noConversion"/>
  <printOptions horizontalCentered="1"/>
  <pageMargins left="0.19685039370078741" right="0.19685039370078741" top="0.19685039370078741" bottom="0.19685039370078741" header="0.11811023622047245" footer="0.11811023622047245"/>
  <pageSetup paperSize="9" scale="8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2"/>
    <pageSetUpPr fitToPage="1"/>
  </sheetPr>
  <dimension ref="A1:W72"/>
  <sheetViews>
    <sheetView topLeftCell="A16" zoomScale="110" zoomScaleNormal="100" zoomScaleSheetLayoutView="110" workbookViewId="0">
      <selection activeCell="J20" sqref="J20"/>
    </sheetView>
  </sheetViews>
  <sheetFormatPr defaultRowHeight="12.75"/>
  <cols>
    <col min="1" max="1" width="3.28515625" customWidth="1"/>
    <col min="2" max="2" width="27" customWidth="1"/>
    <col min="3" max="3" width="4.85546875" customWidth="1"/>
    <col min="4" max="4" width="10.140625" customWidth="1"/>
    <col min="5" max="5" width="16.85546875" customWidth="1"/>
    <col min="6" max="6" width="7.7109375" customWidth="1"/>
    <col min="7" max="7" width="5.42578125" customWidth="1"/>
    <col min="8" max="8" width="5.140625" customWidth="1"/>
    <col min="9" max="9" width="5.5703125" customWidth="1"/>
    <col min="10" max="10" width="7.140625" customWidth="1"/>
    <col min="11" max="11" width="6.28515625" customWidth="1"/>
    <col min="12" max="12" width="7.85546875" customWidth="1"/>
    <col min="13" max="13" width="5.7109375" customWidth="1"/>
    <col min="14" max="14" width="6.28515625" customWidth="1"/>
    <col min="15" max="16" width="8.42578125" customWidth="1"/>
    <col min="17" max="17" width="6.5703125" customWidth="1"/>
    <col min="18" max="18" width="7.85546875" customWidth="1"/>
    <col min="19" max="19" width="6.140625" customWidth="1"/>
    <col min="20" max="20" width="6" customWidth="1"/>
    <col min="21" max="21" width="7.85546875" customWidth="1"/>
    <col min="22" max="22" width="5.7109375" customWidth="1"/>
  </cols>
  <sheetData>
    <row r="1" spans="1:23">
      <c r="A1" s="386" t="s">
        <v>84</v>
      </c>
      <c r="B1" s="386"/>
      <c r="C1" s="386"/>
      <c r="D1" s="386"/>
      <c r="E1" s="386"/>
      <c r="F1" s="386"/>
      <c r="G1" s="386"/>
      <c r="H1" s="122"/>
      <c r="I1" s="122"/>
      <c r="J1" s="122"/>
      <c r="K1" s="122"/>
      <c r="L1" s="122"/>
      <c r="M1" s="386"/>
      <c r="N1" s="386"/>
      <c r="O1" s="386"/>
      <c r="P1" s="386"/>
      <c r="Q1" s="386"/>
      <c r="R1" s="9"/>
      <c r="S1" s="9"/>
      <c r="T1" s="8"/>
      <c r="U1" s="8"/>
      <c r="V1" s="8"/>
      <c r="W1" s="8"/>
    </row>
    <row r="2" spans="1:23">
      <c r="A2" s="386" t="s">
        <v>161</v>
      </c>
      <c r="B2" s="386"/>
      <c r="C2" s="386"/>
      <c r="D2" s="386"/>
      <c r="E2" s="386"/>
      <c r="F2" s="386"/>
      <c r="G2" s="30" t="s">
        <v>50</v>
      </c>
      <c r="H2" s="30"/>
      <c r="I2" s="30"/>
      <c r="J2" s="30"/>
      <c r="K2" s="30"/>
      <c r="L2" s="30"/>
      <c r="M2" s="34"/>
      <c r="N2" s="34"/>
      <c r="O2" s="34"/>
      <c r="P2" s="34"/>
      <c r="Q2" s="34"/>
      <c r="R2" s="9"/>
      <c r="S2" s="9"/>
      <c r="T2" s="8"/>
      <c r="U2" s="8"/>
      <c r="V2" s="8"/>
      <c r="W2" s="8"/>
    </row>
    <row r="3" spans="1:23">
      <c r="A3" s="386"/>
      <c r="B3" s="386"/>
      <c r="C3" s="386"/>
      <c r="D3" s="386"/>
      <c r="E3" s="386"/>
      <c r="F3" s="386"/>
      <c r="G3" s="30"/>
      <c r="H3" s="30"/>
      <c r="I3" s="386" t="s">
        <v>160</v>
      </c>
      <c r="J3" s="386"/>
      <c r="K3" s="386"/>
      <c r="L3" s="386"/>
      <c r="M3" s="386"/>
      <c r="N3" s="122"/>
      <c r="O3" s="122"/>
      <c r="P3" s="122"/>
      <c r="Q3" s="122"/>
      <c r="R3" s="9"/>
      <c r="S3" s="9"/>
      <c r="T3" s="8"/>
      <c r="U3" s="8"/>
      <c r="V3" s="8"/>
      <c r="W3" s="8"/>
    </row>
    <row r="4" spans="1:23">
      <c r="A4" s="122"/>
      <c r="B4" s="122"/>
      <c r="C4" s="122"/>
      <c r="D4" s="122"/>
      <c r="E4" s="122"/>
      <c r="F4" s="122"/>
      <c r="G4" s="33"/>
      <c r="H4" s="31"/>
      <c r="I4" s="31"/>
      <c r="J4" s="30"/>
      <c r="K4" s="122"/>
      <c r="L4" s="122"/>
      <c r="M4" s="9"/>
      <c r="N4" s="9"/>
      <c r="O4" s="9"/>
      <c r="P4" s="9"/>
      <c r="Q4" s="9"/>
      <c r="R4" s="9"/>
      <c r="S4" s="9"/>
      <c r="T4" s="8"/>
      <c r="U4" s="8"/>
      <c r="V4" s="8"/>
      <c r="W4" s="8"/>
    </row>
    <row r="5" spans="1:23">
      <c r="A5" s="391" t="s">
        <v>3</v>
      </c>
      <c r="B5" s="434" t="s">
        <v>154</v>
      </c>
      <c r="C5" s="228" t="s">
        <v>4</v>
      </c>
      <c r="D5" s="228"/>
      <c r="E5" s="391" t="s">
        <v>51</v>
      </c>
      <c r="F5" s="391" t="s">
        <v>6</v>
      </c>
      <c r="G5" s="417"/>
      <c r="H5" s="228" t="s">
        <v>103</v>
      </c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</row>
    <row r="6" spans="1:23" ht="15.75" customHeight="1">
      <c r="A6" s="391"/>
      <c r="B6" s="435"/>
      <c r="C6" s="228"/>
      <c r="D6" s="228"/>
      <c r="E6" s="417"/>
      <c r="F6" s="417"/>
      <c r="G6" s="417"/>
      <c r="H6" s="390" t="s">
        <v>8</v>
      </c>
      <c r="I6" s="390"/>
      <c r="J6" s="390"/>
      <c r="K6" s="390"/>
      <c r="L6" s="390"/>
      <c r="M6" s="390"/>
      <c r="N6" s="390"/>
      <c r="O6" s="390"/>
      <c r="P6" s="390"/>
      <c r="Q6" s="391" t="s">
        <v>9</v>
      </c>
      <c r="R6" s="391"/>
      <c r="S6" s="391"/>
      <c r="T6" s="391"/>
      <c r="U6" s="391"/>
      <c r="V6" s="391"/>
      <c r="W6" s="391"/>
    </row>
    <row r="7" spans="1:23" ht="18" customHeight="1">
      <c r="A7" s="391"/>
      <c r="B7" s="435"/>
      <c r="C7" s="228"/>
      <c r="D7" s="228"/>
      <c r="E7" s="417"/>
      <c r="F7" s="391" t="s">
        <v>10</v>
      </c>
      <c r="G7" s="391" t="s">
        <v>11</v>
      </c>
      <c r="H7" s="390" t="s">
        <v>12</v>
      </c>
      <c r="I7" s="390" t="s">
        <v>13</v>
      </c>
      <c r="J7" s="390" t="s">
        <v>14</v>
      </c>
      <c r="K7" s="390" t="s">
        <v>15</v>
      </c>
      <c r="L7" s="392" t="s">
        <v>16</v>
      </c>
      <c r="M7" s="390" t="s">
        <v>17</v>
      </c>
      <c r="N7" s="390" t="s">
        <v>18</v>
      </c>
      <c r="O7" s="390" t="s">
        <v>19</v>
      </c>
      <c r="P7" s="422"/>
      <c r="Q7" s="391" t="s">
        <v>20</v>
      </c>
      <c r="R7" s="391" t="s">
        <v>21</v>
      </c>
      <c r="S7" s="391" t="s">
        <v>11</v>
      </c>
      <c r="T7" s="391" t="s">
        <v>23</v>
      </c>
      <c r="U7" s="391" t="s">
        <v>21</v>
      </c>
      <c r="V7" s="391" t="s">
        <v>104</v>
      </c>
      <c r="W7" s="391" t="s">
        <v>25</v>
      </c>
    </row>
    <row r="8" spans="1:23" ht="33" customHeight="1">
      <c r="A8" s="417"/>
      <c r="B8" s="436"/>
      <c r="C8" s="228"/>
      <c r="D8" s="228"/>
      <c r="E8" s="417"/>
      <c r="F8" s="391"/>
      <c r="G8" s="391"/>
      <c r="H8" s="390"/>
      <c r="I8" s="390"/>
      <c r="J8" s="422"/>
      <c r="K8" s="390"/>
      <c r="L8" s="393"/>
      <c r="M8" s="390"/>
      <c r="N8" s="390"/>
      <c r="O8" s="121" t="s">
        <v>26</v>
      </c>
      <c r="P8" s="121" t="s">
        <v>88</v>
      </c>
      <c r="Q8" s="391"/>
      <c r="R8" s="417"/>
      <c r="S8" s="391"/>
      <c r="T8" s="391"/>
      <c r="U8" s="417"/>
      <c r="V8" s="391"/>
      <c r="W8" s="391"/>
    </row>
    <row r="9" spans="1:23" ht="12" customHeight="1">
      <c r="A9" s="120">
        <v>1</v>
      </c>
      <c r="B9" s="120"/>
      <c r="C9" s="391">
        <v>2</v>
      </c>
      <c r="D9" s="391"/>
      <c r="E9" s="417"/>
      <c r="F9" s="120">
        <v>3</v>
      </c>
      <c r="G9" s="120">
        <v>4</v>
      </c>
      <c r="H9" s="120">
        <v>5</v>
      </c>
      <c r="I9" s="391">
        <v>7</v>
      </c>
      <c r="J9" s="417"/>
      <c r="K9" s="120">
        <v>9</v>
      </c>
      <c r="L9" s="120"/>
      <c r="M9" s="120">
        <v>11</v>
      </c>
      <c r="N9" s="120">
        <v>12</v>
      </c>
      <c r="O9" s="391">
        <v>13</v>
      </c>
      <c r="P9" s="417"/>
      <c r="Q9" s="391">
        <v>14</v>
      </c>
      <c r="R9" s="417"/>
      <c r="S9" s="120">
        <v>15</v>
      </c>
      <c r="T9" s="391">
        <v>16</v>
      </c>
      <c r="U9" s="417"/>
      <c r="V9" s="120">
        <v>17</v>
      </c>
      <c r="W9" s="120">
        <v>18</v>
      </c>
    </row>
    <row r="10" spans="1:23" ht="12.75" customHeight="1">
      <c r="A10" s="235" t="s">
        <v>53</v>
      </c>
      <c r="B10" s="236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7"/>
    </row>
    <row r="11" spans="1:23" ht="32.25" customHeight="1">
      <c r="A11" s="124">
        <v>42</v>
      </c>
      <c r="B11" s="43" t="s">
        <v>172</v>
      </c>
      <c r="C11" s="421" t="s">
        <v>55</v>
      </c>
      <c r="D11" s="421"/>
      <c r="E11" s="119" t="s">
        <v>56</v>
      </c>
      <c r="F11" s="103">
        <f>SUM(H11,I11,K11,M11,Q11,T11)</f>
        <v>30</v>
      </c>
      <c r="G11" s="44">
        <f>SUM(N11,S11,V11)</f>
        <v>2</v>
      </c>
      <c r="H11" s="103" t="s">
        <v>105</v>
      </c>
      <c r="I11" s="103">
        <v>30</v>
      </c>
      <c r="J11" s="103">
        <v>20</v>
      </c>
      <c r="K11" s="103" t="s">
        <v>105</v>
      </c>
      <c r="L11" s="103"/>
      <c r="M11" s="103" t="s">
        <v>105</v>
      </c>
      <c r="N11" s="45">
        <v>2</v>
      </c>
      <c r="O11" s="87" t="s">
        <v>36</v>
      </c>
      <c r="P11" s="103"/>
      <c r="Q11" s="103"/>
      <c r="R11" s="103"/>
      <c r="S11" s="65"/>
      <c r="T11" s="46"/>
      <c r="U11" s="46"/>
      <c r="V11" s="65"/>
      <c r="W11" s="46"/>
    </row>
    <row r="12" spans="1:23" ht="16.5" customHeight="1">
      <c r="A12" s="418" t="s">
        <v>39</v>
      </c>
      <c r="B12" s="419"/>
      <c r="C12" s="419"/>
      <c r="D12" s="419"/>
      <c r="E12" s="420"/>
      <c r="F12" s="62">
        <f>SUM(F11:F11)</f>
        <v>30</v>
      </c>
      <c r="G12" s="62">
        <f>SUM(G11:G11)</f>
        <v>2</v>
      </c>
      <c r="H12" s="62">
        <f>SUM(H11:H11)</f>
        <v>0</v>
      </c>
      <c r="I12" s="62">
        <f>SUM(I11:I11)</f>
        <v>30</v>
      </c>
      <c r="J12" s="62"/>
      <c r="K12" s="62">
        <f>SUM(K11:K11)</f>
        <v>0</v>
      </c>
      <c r="L12" s="62"/>
      <c r="M12" s="62">
        <f>SUM(M11:M11)</f>
        <v>0</v>
      </c>
      <c r="N12" s="62">
        <f>SUM(N11:N11)</f>
        <v>2</v>
      </c>
      <c r="O12" s="62"/>
      <c r="P12" s="62"/>
      <c r="Q12" s="62">
        <f>SUM(Q11:Q11)</f>
        <v>0</v>
      </c>
      <c r="R12" s="62"/>
      <c r="S12" s="63">
        <f>SUM(S11:S11)</f>
        <v>0</v>
      </c>
      <c r="T12" s="63">
        <f>SUM(T11:T11)</f>
        <v>0</v>
      </c>
      <c r="U12" s="63"/>
      <c r="V12" s="63">
        <f>SUM(V11:V11)</f>
        <v>0</v>
      </c>
      <c r="W12" s="63"/>
    </row>
    <row r="13" spans="1:23" ht="13.5" customHeight="1">
      <c r="A13" s="239" t="s">
        <v>42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</row>
    <row r="14" spans="1:23" ht="28.9" customHeight="1">
      <c r="A14" s="124">
        <v>43</v>
      </c>
      <c r="B14" s="189" t="s">
        <v>182</v>
      </c>
      <c r="C14" s="432" t="s">
        <v>67</v>
      </c>
      <c r="D14" s="433"/>
      <c r="E14" s="119" t="s">
        <v>134</v>
      </c>
      <c r="F14" s="125">
        <f>SUM(H14,I14,K14,M14,Q14,T14)</f>
        <v>10</v>
      </c>
      <c r="G14" s="44">
        <f>SUM(N14,S14,V14)</f>
        <v>1</v>
      </c>
      <c r="H14" s="103"/>
      <c r="I14" s="103"/>
      <c r="J14" s="103"/>
      <c r="K14" s="103">
        <v>10</v>
      </c>
      <c r="L14" s="103">
        <v>25</v>
      </c>
      <c r="M14" s="103"/>
      <c r="N14" s="45">
        <v>1</v>
      </c>
      <c r="O14" s="103"/>
      <c r="P14" s="87" t="s">
        <v>34</v>
      </c>
      <c r="Q14" s="103"/>
      <c r="R14" s="103"/>
      <c r="S14" s="50"/>
      <c r="T14" s="103"/>
      <c r="U14" s="103"/>
      <c r="V14" s="50"/>
      <c r="W14" s="103"/>
    </row>
    <row r="15" spans="1:23" ht="33" customHeight="1">
      <c r="A15" s="124">
        <v>44</v>
      </c>
      <c r="B15" s="190" t="s">
        <v>200</v>
      </c>
      <c r="C15" s="388" t="s">
        <v>106</v>
      </c>
      <c r="D15" s="389"/>
      <c r="E15" s="119" t="s">
        <v>134</v>
      </c>
      <c r="F15" s="93">
        <f>SUM(H15,I15,K15,M15,Q15,T15)</f>
        <v>35</v>
      </c>
      <c r="G15" s="94">
        <f>SUM(N15,S15,V15)</f>
        <v>3</v>
      </c>
      <c r="H15" s="119">
        <v>15</v>
      </c>
      <c r="I15" s="119" t="s">
        <v>33</v>
      </c>
      <c r="J15" s="119"/>
      <c r="K15" s="119">
        <v>20</v>
      </c>
      <c r="L15" s="119">
        <v>25</v>
      </c>
      <c r="M15" s="119" t="s">
        <v>33</v>
      </c>
      <c r="N15" s="95">
        <v>3</v>
      </c>
      <c r="O15" s="87" t="s">
        <v>36</v>
      </c>
      <c r="P15" s="103"/>
      <c r="Q15" s="119" t="s">
        <v>33</v>
      </c>
      <c r="R15" s="119"/>
      <c r="S15" s="96" t="s">
        <v>33</v>
      </c>
      <c r="T15" s="119" t="s">
        <v>33</v>
      </c>
      <c r="U15" s="119"/>
      <c r="V15" s="96" t="s">
        <v>33</v>
      </c>
      <c r="W15" s="119"/>
    </row>
    <row r="16" spans="1:23" ht="15.75" customHeight="1">
      <c r="A16" s="418" t="s">
        <v>39</v>
      </c>
      <c r="B16" s="419"/>
      <c r="C16" s="419"/>
      <c r="D16" s="419"/>
      <c r="E16" s="420"/>
      <c r="F16" s="82">
        <f>SUM(F14:F15)</f>
        <v>45</v>
      </c>
      <c r="G16" s="72">
        <f>SUM(G14:G15)</f>
        <v>4</v>
      </c>
      <c r="H16" s="72">
        <f>SUM(H14:H15)</f>
        <v>15</v>
      </c>
      <c r="I16" s="72">
        <f>SUM(I14:I15)</f>
        <v>0</v>
      </c>
      <c r="J16" s="72"/>
      <c r="K16" s="72">
        <f>SUM(K14:K15)</f>
        <v>30</v>
      </c>
      <c r="L16" s="72"/>
      <c r="M16" s="73" t="s">
        <v>71</v>
      </c>
      <c r="N16" s="72">
        <f>SUM(N14:N15)</f>
        <v>4</v>
      </c>
      <c r="O16" s="72"/>
      <c r="P16" s="72"/>
      <c r="Q16" s="72">
        <f>SUM(Q14:Q15)</f>
        <v>0</v>
      </c>
      <c r="R16" s="72"/>
      <c r="S16" s="83">
        <f>SUM(S14:S15)</f>
        <v>0</v>
      </c>
      <c r="T16" s="83">
        <f>SUM(T14:T15)</f>
        <v>0</v>
      </c>
      <c r="U16" s="83"/>
      <c r="V16" s="83">
        <f>SUM(V14:V15)</f>
        <v>0</v>
      </c>
      <c r="W16" s="83"/>
    </row>
    <row r="17" spans="1:23" ht="15.75" customHeight="1">
      <c r="A17" s="217" t="s">
        <v>44</v>
      </c>
      <c r="B17" s="218"/>
      <c r="C17" s="330"/>
      <c r="D17" s="330"/>
      <c r="E17" s="330"/>
      <c r="F17" s="330"/>
      <c r="G17" s="330"/>
      <c r="H17" s="330"/>
      <c r="I17" s="330"/>
      <c r="J17" s="330"/>
      <c r="K17" s="330"/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30"/>
      <c r="W17" s="331"/>
    </row>
    <row r="18" spans="1:23" ht="29.25" customHeight="1">
      <c r="A18" s="217" t="s">
        <v>145</v>
      </c>
      <c r="B18" s="218"/>
      <c r="C18" s="330"/>
      <c r="D18" s="330"/>
      <c r="E18" s="330"/>
      <c r="F18" s="330"/>
      <c r="G18" s="330"/>
      <c r="H18" s="330"/>
      <c r="I18" s="330"/>
      <c r="J18" s="330"/>
      <c r="K18" s="330"/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330"/>
      <c r="W18" s="331"/>
    </row>
    <row r="19" spans="1:23" ht="69.75" customHeight="1">
      <c r="A19" s="341"/>
      <c r="B19" s="359" t="s">
        <v>201</v>
      </c>
      <c r="C19" s="428" t="s">
        <v>155</v>
      </c>
      <c r="D19" s="429"/>
      <c r="E19" s="127" t="s">
        <v>142</v>
      </c>
      <c r="F19" s="195">
        <v>15</v>
      </c>
      <c r="G19" s="335">
        <v>1</v>
      </c>
      <c r="H19" s="119"/>
      <c r="I19" s="119"/>
      <c r="J19" s="119"/>
      <c r="K19" s="119">
        <v>15</v>
      </c>
      <c r="L19" s="359">
        <v>30</v>
      </c>
      <c r="M19" s="119" t="s">
        <v>30</v>
      </c>
      <c r="N19" s="357">
        <v>1</v>
      </c>
      <c r="O19" s="119" t="s">
        <v>30</v>
      </c>
      <c r="P19" s="404" t="s">
        <v>68</v>
      </c>
      <c r="Q19" s="103" t="s">
        <v>30</v>
      </c>
      <c r="R19" s="85"/>
      <c r="S19" s="86" t="s">
        <v>30</v>
      </c>
      <c r="T19" s="103" t="s">
        <v>105</v>
      </c>
      <c r="U19" s="103"/>
      <c r="V19" s="50" t="s">
        <v>30</v>
      </c>
      <c r="W19" s="103"/>
    </row>
    <row r="20" spans="1:23" ht="42.75" customHeight="1">
      <c r="A20" s="343"/>
      <c r="B20" s="360"/>
      <c r="C20" s="430"/>
      <c r="D20" s="431"/>
      <c r="E20" s="127" t="s">
        <v>139</v>
      </c>
      <c r="F20" s="196">
        <v>15</v>
      </c>
      <c r="G20" s="337"/>
      <c r="H20" s="180"/>
      <c r="I20" s="180"/>
      <c r="J20" s="180"/>
      <c r="K20" s="119">
        <v>15</v>
      </c>
      <c r="L20" s="360"/>
      <c r="M20" s="119"/>
      <c r="N20" s="358"/>
      <c r="O20" s="119"/>
      <c r="P20" s="405"/>
      <c r="Q20" s="103"/>
      <c r="R20" s="85"/>
      <c r="S20" s="86"/>
      <c r="T20" s="103"/>
      <c r="U20" s="103"/>
      <c r="V20" s="50"/>
      <c r="W20" s="103"/>
    </row>
    <row r="21" spans="1:23" ht="42.75" customHeight="1">
      <c r="A21" s="127"/>
      <c r="B21" s="119" t="s">
        <v>202</v>
      </c>
      <c r="C21" s="334" t="s">
        <v>110</v>
      </c>
      <c r="D21" s="334"/>
      <c r="E21" s="127" t="s">
        <v>111</v>
      </c>
      <c r="F21" s="93">
        <f t="shared" ref="F21:F22" si="0">SUM(H21,I21,K21,M21,Q21,T21)</f>
        <v>30</v>
      </c>
      <c r="G21" s="94">
        <v>2.5</v>
      </c>
      <c r="H21" s="119">
        <v>15</v>
      </c>
      <c r="I21" s="119" t="s">
        <v>33</v>
      </c>
      <c r="J21" s="119"/>
      <c r="K21" s="119">
        <v>15</v>
      </c>
      <c r="L21" s="119">
        <v>30</v>
      </c>
      <c r="M21" s="119" t="s">
        <v>30</v>
      </c>
      <c r="N21" s="95">
        <v>2.5</v>
      </c>
      <c r="O21" s="119" t="s">
        <v>30</v>
      </c>
      <c r="P21" s="99" t="s">
        <v>68</v>
      </c>
      <c r="Q21" s="103"/>
      <c r="R21" s="85"/>
      <c r="S21" s="86"/>
      <c r="T21" s="103"/>
      <c r="U21" s="103"/>
      <c r="V21" s="50"/>
      <c r="W21" s="103"/>
    </row>
    <row r="22" spans="1:23" ht="42.75" customHeight="1">
      <c r="A22" s="127"/>
      <c r="B22" s="119" t="s">
        <v>203</v>
      </c>
      <c r="C22" s="373" t="s">
        <v>116</v>
      </c>
      <c r="D22" s="373"/>
      <c r="E22" s="127" t="s">
        <v>152</v>
      </c>
      <c r="F22" s="93">
        <f t="shared" si="0"/>
        <v>30</v>
      </c>
      <c r="G22" s="94">
        <v>2.5</v>
      </c>
      <c r="H22" s="119">
        <v>15</v>
      </c>
      <c r="I22" s="119" t="s">
        <v>33</v>
      </c>
      <c r="J22" s="119"/>
      <c r="K22" s="119">
        <v>15</v>
      </c>
      <c r="L22" s="119">
        <v>30</v>
      </c>
      <c r="M22" s="119" t="s">
        <v>30</v>
      </c>
      <c r="N22" s="95">
        <v>2.5</v>
      </c>
      <c r="O22" s="119" t="s">
        <v>30</v>
      </c>
      <c r="P22" s="99" t="s">
        <v>68</v>
      </c>
      <c r="Q22" s="103"/>
      <c r="R22" s="85"/>
      <c r="S22" s="86"/>
      <c r="T22" s="103"/>
      <c r="U22" s="103"/>
      <c r="V22" s="50"/>
      <c r="W22" s="103"/>
    </row>
    <row r="23" spans="1:23" ht="17.25" customHeight="1">
      <c r="A23" s="414" t="s">
        <v>39</v>
      </c>
      <c r="B23" s="415"/>
      <c r="C23" s="415"/>
      <c r="D23" s="415"/>
      <c r="E23" s="416"/>
      <c r="F23" s="97">
        <v>90</v>
      </c>
      <c r="G23" s="62">
        <v>6</v>
      </c>
      <c r="H23" s="62"/>
      <c r="I23" s="62"/>
      <c r="J23" s="62"/>
      <c r="K23" s="62"/>
      <c r="L23" s="62"/>
      <c r="M23" s="62"/>
      <c r="N23" s="62">
        <v>6</v>
      </c>
      <c r="O23" s="62"/>
      <c r="P23" s="62"/>
      <c r="Q23" s="62"/>
      <c r="R23" s="62"/>
      <c r="S23" s="63"/>
      <c r="T23" s="63"/>
      <c r="U23" s="63"/>
      <c r="V23" s="63"/>
      <c r="W23" s="63"/>
    </row>
    <row r="24" spans="1:23" ht="26.25" customHeight="1">
      <c r="A24" s="425" t="s">
        <v>147</v>
      </c>
      <c r="B24" s="426"/>
      <c r="C24" s="427"/>
      <c r="D24" s="427"/>
      <c r="E24" s="427"/>
      <c r="F24" s="427"/>
      <c r="G24" s="427"/>
      <c r="H24" s="427"/>
      <c r="I24" s="427"/>
      <c r="J24" s="427"/>
      <c r="K24" s="427"/>
      <c r="L24" s="427"/>
      <c r="M24" s="427"/>
      <c r="N24" s="427"/>
      <c r="O24" s="427"/>
      <c r="P24" s="427"/>
      <c r="Q24" s="427"/>
      <c r="R24" s="427"/>
      <c r="S24" s="427"/>
      <c r="T24" s="427"/>
      <c r="U24" s="427"/>
      <c r="V24" s="427"/>
      <c r="W24" s="424"/>
    </row>
    <row r="25" spans="1:23" ht="42.75" customHeight="1">
      <c r="A25" s="127"/>
      <c r="B25" s="119" t="s">
        <v>204</v>
      </c>
      <c r="C25" s="334" t="s">
        <v>108</v>
      </c>
      <c r="D25" s="334"/>
      <c r="E25" s="127" t="s">
        <v>109</v>
      </c>
      <c r="F25" s="93">
        <f t="shared" ref="F25" si="1">SUM(H25,I25,K25,M25,Q25,T25)</f>
        <v>30</v>
      </c>
      <c r="G25" s="94">
        <v>2</v>
      </c>
      <c r="H25" s="119">
        <v>15</v>
      </c>
      <c r="I25" s="119" t="s">
        <v>33</v>
      </c>
      <c r="J25" s="119"/>
      <c r="K25" s="119">
        <v>15</v>
      </c>
      <c r="L25" s="119">
        <v>25</v>
      </c>
      <c r="M25" s="119" t="s">
        <v>30</v>
      </c>
      <c r="N25" s="95">
        <v>2</v>
      </c>
      <c r="O25" s="119" t="s">
        <v>30</v>
      </c>
      <c r="P25" s="99" t="s">
        <v>68</v>
      </c>
      <c r="Q25" s="103" t="s">
        <v>30</v>
      </c>
      <c r="R25" s="85"/>
      <c r="S25" s="86" t="s">
        <v>30</v>
      </c>
      <c r="T25" s="103" t="s">
        <v>105</v>
      </c>
      <c r="U25" s="103"/>
      <c r="V25" s="50" t="s">
        <v>30</v>
      </c>
      <c r="W25" s="103"/>
    </row>
    <row r="26" spans="1:23" ht="31.5" customHeight="1">
      <c r="A26" s="127">
        <v>47</v>
      </c>
      <c r="B26" s="119" t="s">
        <v>205</v>
      </c>
      <c r="C26" s="334" t="s">
        <v>112</v>
      </c>
      <c r="D26" s="334"/>
      <c r="E26" s="127" t="s">
        <v>113</v>
      </c>
      <c r="F26" s="93">
        <f t="shared" ref="F26:F32" si="2">SUM(H26,I26,K26,M26,Q26,T26)</f>
        <v>30</v>
      </c>
      <c r="G26" s="94">
        <v>2</v>
      </c>
      <c r="H26" s="119">
        <v>15</v>
      </c>
      <c r="I26" s="119" t="s">
        <v>33</v>
      </c>
      <c r="J26" s="119"/>
      <c r="K26" s="119">
        <v>15</v>
      </c>
      <c r="L26" s="119">
        <v>25</v>
      </c>
      <c r="M26" s="119" t="s">
        <v>30</v>
      </c>
      <c r="N26" s="95">
        <v>2</v>
      </c>
      <c r="O26" s="119" t="s">
        <v>30</v>
      </c>
      <c r="P26" s="99" t="s">
        <v>68</v>
      </c>
      <c r="Q26" s="103" t="s">
        <v>30</v>
      </c>
      <c r="R26" s="85"/>
      <c r="S26" s="86" t="s">
        <v>30</v>
      </c>
      <c r="T26" s="103" t="s">
        <v>105</v>
      </c>
      <c r="U26" s="103"/>
      <c r="V26" s="50" t="s">
        <v>30</v>
      </c>
      <c r="W26" s="103"/>
    </row>
    <row r="27" spans="1:23" ht="31.5" customHeight="1">
      <c r="A27" s="127">
        <v>48</v>
      </c>
      <c r="B27" s="119" t="s">
        <v>206</v>
      </c>
      <c r="C27" s="423" t="s">
        <v>114</v>
      </c>
      <c r="D27" s="424"/>
      <c r="E27" s="127" t="s">
        <v>115</v>
      </c>
      <c r="F27" s="93">
        <v>30</v>
      </c>
      <c r="G27" s="94">
        <v>2</v>
      </c>
      <c r="H27" s="119">
        <v>15</v>
      </c>
      <c r="I27" s="119" t="s">
        <v>33</v>
      </c>
      <c r="J27" s="119"/>
      <c r="K27" s="119">
        <v>15</v>
      </c>
      <c r="L27" s="119">
        <v>25</v>
      </c>
      <c r="M27" s="119" t="s">
        <v>30</v>
      </c>
      <c r="N27" s="95">
        <v>2</v>
      </c>
      <c r="O27" s="119" t="s">
        <v>30</v>
      </c>
      <c r="P27" s="99" t="s">
        <v>68</v>
      </c>
      <c r="Q27" s="103"/>
      <c r="R27" s="85"/>
      <c r="S27" s="86"/>
      <c r="T27" s="103"/>
      <c r="U27" s="103"/>
      <c r="V27" s="50"/>
      <c r="W27" s="103"/>
    </row>
    <row r="28" spans="1:23" ht="27.75" customHeight="1">
      <c r="A28" s="127">
        <v>50</v>
      </c>
      <c r="B28" s="119" t="s">
        <v>207</v>
      </c>
      <c r="C28" s="409" t="s">
        <v>117</v>
      </c>
      <c r="D28" s="409"/>
      <c r="E28" s="127" t="s">
        <v>132</v>
      </c>
      <c r="F28" s="125">
        <f t="shared" si="2"/>
        <v>15</v>
      </c>
      <c r="G28" s="44">
        <f t="shared" ref="G28:G32" si="3">SUM(N28,S28,V28)</f>
        <v>1</v>
      </c>
      <c r="H28" s="103">
        <v>10</v>
      </c>
      <c r="I28" s="103" t="s">
        <v>33</v>
      </c>
      <c r="J28" s="103"/>
      <c r="K28" s="103">
        <v>5</v>
      </c>
      <c r="L28" s="103">
        <v>25</v>
      </c>
      <c r="M28" s="103" t="s">
        <v>30</v>
      </c>
      <c r="N28" s="45">
        <v>1</v>
      </c>
      <c r="O28" s="103" t="s">
        <v>30</v>
      </c>
      <c r="P28" s="99" t="s">
        <v>68</v>
      </c>
      <c r="Q28" s="103" t="s">
        <v>30</v>
      </c>
      <c r="R28" s="85"/>
      <c r="S28" s="86" t="s">
        <v>30</v>
      </c>
      <c r="T28" s="103" t="s">
        <v>105</v>
      </c>
      <c r="U28" s="103"/>
      <c r="V28" s="50" t="s">
        <v>30</v>
      </c>
      <c r="W28" s="103"/>
    </row>
    <row r="29" spans="1:23" ht="29.25" customHeight="1">
      <c r="A29" s="127">
        <v>51</v>
      </c>
      <c r="B29" s="119" t="s">
        <v>208</v>
      </c>
      <c r="C29" s="406" t="s">
        <v>118</v>
      </c>
      <c r="D29" s="406"/>
      <c r="E29" s="127" t="s">
        <v>148</v>
      </c>
      <c r="F29" s="125">
        <f t="shared" si="2"/>
        <v>15</v>
      </c>
      <c r="G29" s="44">
        <f t="shared" si="3"/>
        <v>1</v>
      </c>
      <c r="H29" s="103">
        <v>10</v>
      </c>
      <c r="I29" s="103" t="s">
        <v>33</v>
      </c>
      <c r="J29" s="103"/>
      <c r="K29" s="103">
        <v>5</v>
      </c>
      <c r="L29" s="103">
        <v>25</v>
      </c>
      <c r="M29" s="103" t="s">
        <v>30</v>
      </c>
      <c r="N29" s="45">
        <v>1</v>
      </c>
      <c r="O29" s="103" t="s">
        <v>30</v>
      </c>
      <c r="P29" s="99" t="s">
        <v>68</v>
      </c>
      <c r="Q29" s="103" t="s">
        <v>30</v>
      </c>
      <c r="R29" s="85"/>
      <c r="S29" s="86" t="s">
        <v>30</v>
      </c>
      <c r="T29" s="103" t="s">
        <v>105</v>
      </c>
      <c r="U29" s="103"/>
      <c r="V29" s="50" t="s">
        <v>30</v>
      </c>
      <c r="W29" s="103"/>
    </row>
    <row r="30" spans="1:23" ht="33" customHeight="1">
      <c r="A30" s="119">
        <v>52</v>
      </c>
      <c r="B30" s="119" t="s">
        <v>209</v>
      </c>
      <c r="C30" s="409" t="s">
        <v>119</v>
      </c>
      <c r="D30" s="409"/>
      <c r="E30" s="127" t="s">
        <v>150</v>
      </c>
      <c r="F30" s="125">
        <f t="shared" si="2"/>
        <v>15</v>
      </c>
      <c r="G30" s="44">
        <f t="shared" si="3"/>
        <v>1</v>
      </c>
      <c r="H30" s="103">
        <v>10</v>
      </c>
      <c r="I30" s="103" t="s">
        <v>33</v>
      </c>
      <c r="J30" s="103"/>
      <c r="K30" s="103">
        <v>5</v>
      </c>
      <c r="L30" s="103">
        <v>25</v>
      </c>
      <c r="M30" s="103" t="s">
        <v>30</v>
      </c>
      <c r="N30" s="45">
        <v>1</v>
      </c>
      <c r="O30" s="103" t="s">
        <v>30</v>
      </c>
      <c r="P30" s="99" t="s">
        <v>68</v>
      </c>
      <c r="Q30" s="103" t="s">
        <v>30</v>
      </c>
      <c r="R30" s="85"/>
      <c r="S30" s="86" t="s">
        <v>30</v>
      </c>
      <c r="T30" s="103" t="s">
        <v>105</v>
      </c>
      <c r="U30" s="103"/>
      <c r="V30" s="50" t="s">
        <v>30</v>
      </c>
      <c r="W30" s="103"/>
    </row>
    <row r="31" spans="1:23" ht="33" customHeight="1">
      <c r="A31" s="119">
        <v>53</v>
      </c>
      <c r="B31" s="119" t="s">
        <v>210</v>
      </c>
      <c r="C31" s="406" t="s">
        <v>120</v>
      </c>
      <c r="D31" s="406"/>
      <c r="E31" s="127" t="s">
        <v>91</v>
      </c>
      <c r="F31" s="125">
        <f t="shared" ref="F31" si="4">SUM(H31,I31,K31,M31,Q31,T31)</f>
        <v>15</v>
      </c>
      <c r="G31" s="44">
        <f t="shared" ref="G31" si="5">SUM(N31,S31,V31)</f>
        <v>1</v>
      </c>
      <c r="H31" s="103">
        <v>10</v>
      </c>
      <c r="I31" s="103"/>
      <c r="J31" s="103"/>
      <c r="K31" s="103">
        <v>5</v>
      </c>
      <c r="L31" s="103">
        <v>25</v>
      </c>
      <c r="M31" s="103"/>
      <c r="N31" s="45">
        <v>1</v>
      </c>
      <c r="O31" s="103"/>
      <c r="P31" s="99" t="s">
        <v>68</v>
      </c>
      <c r="Q31" s="103" t="s">
        <v>30</v>
      </c>
      <c r="R31" s="85"/>
      <c r="S31" s="86" t="s">
        <v>30</v>
      </c>
      <c r="T31" s="103" t="s">
        <v>105</v>
      </c>
      <c r="U31" s="103"/>
      <c r="V31" s="50" t="s">
        <v>30</v>
      </c>
      <c r="W31" s="103"/>
    </row>
    <row r="32" spans="1:23" ht="86.25" customHeight="1">
      <c r="A32" s="119">
        <v>54</v>
      </c>
      <c r="B32" s="119" t="s">
        <v>211</v>
      </c>
      <c r="C32" s="406" t="s">
        <v>156</v>
      </c>
      <c r="D32" s="406"/>
      <c r="E32" s="127" t="s">
        <v>140</v>
      </c>
      <c r="F32" s="125">
        <f t="shared" si="2"/>
        <v>15</v>
      </c>
      <c r="G32" s="44">
        <f t="shared" si="3"/>
        <v>1</v>
      </c>
      <c r="H32" s="103">
        <v>10</v>
      </c>
      <c r="I32" s="103"/>
      <c r="J32" s="103"/>
      <c r="K32" s="103">
        <v>5</v>
      </c>
      <c r="L32" s="103">
        <v>25</v>
      </c>
      <c r="M32" s="103"/>
      <c r="N32" s="45">
        <v>1</v>
      </c>
      <c r="O32" s="103"/>
      <c r="P32" s="99" t="s">
        <v>68</v>
      </c>
      <c r="Q32" s="103" t="s">
        <v>30</v>
      </c>
      <c r="R32" s="85"/>
      <c r="S32" s="86" t="s">
        <v>30</v>
      </c>
      <c r="T32" s="103" t="s">
        <v>105</v>
      </c>
      <c r="U32" s="103"/>
      <c r="V32" s="50" t="s">
        <v>30</v>
      </c>
      <c r="W32" s="103"/>
    </row>
    <row r="33" spans="1:23" ht="17.25" customHeight="1">
      <c r="A33" s="334" t="s">
        <v>121</v>
      </c>
      <c r="B33" s="334"/>
      <c r="C33" s="334"/>
      <c r="D33" s="334"/>
      <c r="E33" s="334"/>
      <c r="F33" s="97">
        <v>90</v>
      </c>
      <c r="G33" s="62">
        <v>6</v>
      </c>
      <c r="H33" s="62" t="s">
        <v>33</v>
      </c>
      <c r="I33" s="62"/>
      <c r="J33" s="62"/>
      <c r="K33" s="62" t="s">
        <v>33</v>
      </c>
      <c r="L33" s="62"/>
      <c r="M33" s="62"/>
      <c r="N33" s="62">
        <v>6</v>
      </c>
      <c r="O33" s="62"/>
      <c r="P33" s="62"/>
      <c r="Q33" s="62">
        <f>SUM(Q19:Q32)</f>
        <v>0</v>
      </c>
      <c r="R33" s="62"/>
      <c r="S33" s="63">
        <f>SUM(S19:S32)</f>
        <v>0</v>
      </c>
      <c r="T33" s="63">
        <f>SUM(T19:T32)</f>
        <v>0</v>
      </c>
      <c r="U33" s="63"/>
      <c r="V33" s="63">
        <f>SUM(V19:V32)</f>
        <v>0</v>
      </c>
      <c r="W33" s="63"/>
    </row>
    <row r="34" spans="1:23" ht="24.75" customHeight="1">
      <c r="A34" s="411" t="s">
        <v>122</v>
      </c>
      <c r="B34" s="412"/>
      <c r="C34" s="412"/>
      <c r="D34" s="412"/>
      <c r="E34" s="413"/>
      <c r="F34" s="64"/>
      <c r="G34" s="62">
        <v>20</v>
      </c>
      <c r="H34" s="91"/>
      <c r="I34" s="91"/>
      <c r="J34" s="91"/>
      <c r="K34" s="91"/>
      <c r="L34" s="91"/>
      <c r="M34" s="91"/>
      <c r="N34" s="91"/>
      <c r="O34" s="91"/>
      <c r="P34" s="87" t="s">
        <v>123</v>
      </c>
      <c r="Q34" s="91"/>
      <c r="R34" s="91"/>
      <c r="S34" s="92"/>
      <c r="T34" s="92"/>
      <c r="U34" s="92"/>
      <c r="V34" s="92"/>
      <c r="W34" s="92"/>
    </row>
    <row r="35" spans="1:23" ht="14.25" customHeight="1">
      <c r="A35" s="380" t="s">
        <v>124</v>
      </c>
      <c r="B35" s="381"/>
      <c r="C35" s="381"/>
      <c r="D35" s="381"/>
      <c r="E35" s="382"/>
      <c r="F35" s="79">
        <f>SUM(F12,F16,F33)</f>
        <v>165</v>
      </c>
      <c r="G35" s="79">
        <f>SUM(G12,G16,G33,G34)</f>
        <v>32</v>
      </c>
      <c r="H35" s="79" t="s">
        <v>33</v>
      </c>
      <c r="I35" s="79" t="s">
        <v>33</v>
      </c>
      <c r="J35" s="79"/>
      <c r="K35" s="79" t="s">
        <v>33</v>
      </c>
      <c r="L35" s="79"/>
      <c r="M35" s="79" t="s">
        <v>33</v>
      </c>
      <c r="N35" s="79">
        <f>SUM(N12,N16,N33)</f>
        <v>12</v>
      </c>
      <c r="O35" s="80"/>
      <c r="P35" s="79"/>
      <c r="Q35" s="79">
        <f>SUM(Q10,Q19,Q28,Q34)</f>
        <v>0</v>
      </c>
      <c r="R35" s="79"/>
      <c r="S35" s="79">
        <f>SUM(S10,S19,S28,S34)</f>
        <v>0</v>
      </c>
      <c r="T35" s="79">
        <f>SUM(T10,T19,T28,T34)</f>
        <v>0</v>
      </c>
      <c r="U35" s="79"/>
      <c r="V35" s="79">
        <f>SUM(V10,V19,V28,V34)</f>
        <v>0</v>
      </c>
      <c r="W35" s="81"/>
    </row>
    <row r="36" spans="1:23" ht="13.5" customHeight="1">
      <c r="A36" s="410" t="s">
        <v>125</v>
      </c>
      <c r="B36" s="410"/>
      <c r="C36" s="410"/>
      <c r="D36" s="410"/>
      <c r="E36" s="410"/>
      <c r="F36" s="410"/>
      <c r="G36" s="410"/>
      <c r="H36" s="410"/>
      <c r="I36" s="410"/>
      <c r="J36" s="410"/>
      <c r="K36" s="410"/>
      <c r="L36" s="410"/>
      <c r="M36" s="410"/>
      <c r="N36" s="410"/>
      <c r="O36" s="410"/>
      <c r="P36" s="410"/>
      <c r="Q36" s="410"/>
      <c r="R36" s="410"/>
      <c r="S36" s="410"/>
      <c r="T36" s="410"/>
      <c r="U36" s="410"/>
      <c r="V36" s="410"/>
      <c r="W36" s="410"/>
    </row>
    <row r="37" spans="1:23" ht="13.5" customHeight="1">
      <c r="A37" s="126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</row>
    <row r="38" spans="1:23" ht="37.5" customHeight="1">
      <c r="A38" s="407" t="s">
        <v>146</v>
      </c>
      <c r="B38" s="407"/>
      <c r="C38" s="408"/>
      <c r="D38" s="408"/>
      <c r="E38" s="408"/>
      <c r="F38" s="408"/>
      <c r="G38" s="408"/>
      <c r="H38" s="408"/>
      <c r="I38" s="408"/>
      <c r="J38" s="408"/>
      <c r="K38" s="408"/>
      <c r="L38" s="408"/>
      <c r="M38" s="408"/>
      <c r="N38" s="408"/>
      <c r="O38" s="408"/>
      <c r="P38" s="408"/>
      <c r="Q38" s="408"/>
      <c r="R38" s="408"/>
      <c r="S38" s="408"/>
      <c r="T38" s="408"/>
      <c r="U38" s="408"/>
      <c r="V38" s="408"/>
      <c r="W38" s="408"/>
    </row>
    <row r="39" spans="1:23" ht="13.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3.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30" customHeight="1">
      <c r="A41" s="403" t="s">
        <v>143</v>
      </c>
      <c r="B41" s="403"/>
      <c r="C41" s="403"/>
      <c r="D41" s="403"/>
      <c r="E41" s="403"/>
      <c r="F41" s="403"/>
      <c r="G41" s="403"/>
      <c r="H41" s="403"/>
      <c r="I41" s="403"/>
      <c r="J41" s="403"/>
      <c r="K41" s="403"/>
      <c r="L41" s="403"/>
      <c r="M41" s="403"/>
      <c r="N41" s="403"/>
      <c r="O41" s="403"/>
      <c r="P41" s="403"/>
      <c r="Q41" s="403"/>
      <c r="R41" s="403"/>
      <c r="S41" s="403"/>
      <c r="T41" s="403"/>
      <c r="U41" s="403"/>
      <c r="V41" s="403"/>
      <c r="W41" s="403"/>
    </row>
    <row r="42" spans="1:23" ht="13.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ht="29.25" customHeight="1">
      <c r="A43" s="5"/>
      <c r="B43" s="5"/>
      <c r="C43" s="5"/>
      <c r="D43" s="5"/>
      <c r="E43" s="181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3.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ht="13.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ht="13.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ht="13.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3.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</sheetData>
  <mergeCells count="69">
    <mergeCell ref="B19:B20"/>
    <mergeCell ref="A1:G1"/>
    <mergeCell ref="A5:A8"/>
    <mergeCell ref="A3:F3"/>
    <mergeCell ref="F5:G6"/>
    <mergeCell ref="A18:W18"/>
    <mergeCell ref="A16:E16"/>
    <mergeCell ref="C15:D15"/>
    <mergeCell ref="A13:W13"/>
    <mergeCell ref="A2:F2"/>
    <mergeCell ref="W7:W8"/>
    <mergeCell ref="I3:M3"/>
    <mergeCell ref="V7:V8"/>
    <mergeCell ref="G7:G8"/>
    <mergeCell ref="B5:B8"/>
    <mergeCell ref="M1:Q1"/>
    <mergeCell ref="I7:I8"/>
    <mergeCell ref="S7:S8"/>
    <mergeCell ref="O7:P7"/>
    <mergeCell ref="L7:L8"/>
    <mergeCell ref="R7:R8"/>
    <mergeCell ref="A33:E33"/>
    <mergeCell ref="A35:E35"/>
    <mergeCell ref="A17:W17"/>
    <mergeCell ref="N7:N8"/>
    <mergeCell ref="H7:H8"/>
    <mergeCell ref="C27:D27"/>
    <mergeCell ref="O9:P9"/>
    <mergeCell ref="C25:D25"/>
    <mergeCell ref="A24:W24"/>
    <mergeCell ref="C19:D20"/>
    <mergeCell ref="A19:A20"/>
    <mergeCell ref="G19:G20"/>
    <mergeCell ref="T9:U9"/>
    <mergeCell ref="A10:W10"/>
    <mergeCell ref="C14:D14"/>
    <mergeCell ref="K7:K8"/>
    <mergeCell ref="H5:W5"/>
    <mergeCell ref="H6:P6"/>
    <mergeCell ref="C9:E9"/>
    <mergeCell ref="A12:E12"/>
    <mergeCell ref="F7:F8"/>
    <mergeCell ref="M7:M8"/>
    <mergeCell ref="Q9:R9"/>
    <mergeCell ref="C11:D11"/>
    <mergeCell ref="U7:U8"/>
    <mergeCell ref="I9:J9"/>
    <mergeCell ref="J7:J8"/>
    <mergeCell ref="Q7:Q8"/>
    <mergeCell ref="T7:T8"/>
    <mergeCell ref="E5:E8"/>
    <mergeCell ref="C5:D8"/>
    <mergeCell ref="Q6:W6"/>
    <mergeCell ref="A41:W41"/>
    <mergeCell ref="L19:L20"/>
    <mergeCell ref="N19:N20"/>
    <mergeCell ref="P19:P20"/>
    <mergeCell ref="C21:D21"/>
    <mergeCell ref="C22:D22"/>
    <mergeCell ref="C31:D31"/>
    <mergeCell ref="A38:W38"/>
    <mergeCell ref="C26:D26"/>
    <mergeCell ref="C28:D28"/>
    <mergeCell ref="A36:W36"/>
    <mergeCell ref="C32:D32"/>
    <mergeCell ref="C29:D29"/>
    <mergeCell ref="C30:D30"/>
    <mergeCell ref="A34:E34"/>
    <mergeCell ref="A23:E23"/>
  </mergeCells>
  <phoneticPr fontId="0" type="noConversion"/>
  <pageMargins left="0.11811023622047245" right="0.11811023622047245" top="0.19685039370078741" bottom="0.19685039370078741" header="0" footer="0"/>
  <pageSetup paperSize="9" scale="79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6B0DE30D8EB44283713CF31644670F" ma:contentTypeVersion="4" ma:contentTypeDescription="Utwórz nowy dokument." ma:contentTypeScope="" ma:versionID="0c4d4b239a06e713a4805f9fff6ee554">
  <xsd:schema xmlns:xsd="http://www.w3.org/2001/XMLSchema" xmlns:xs="http://www.w3.org/2001/XMLSchema" xmlns:p="http://schemas.microsoft.com/office/2006/metadata/properties" xmlns:ns2="0492d596-8f94-4cf4-b5fe-442b7a5a20e8" targetNamespace="http://schemas.microsoft.com/office/2006/metadata/properties" ma:root="true" ma:fieldsID="74a7c6ab94a4d5e3374b10cf2e13ebde" ns2:_="">
    <xsd:import namespace="0492d596-8f94-4cf4-b5fe-442b7a5a20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2d596-8f94-4cf4-b5fe-442b7a5a2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D5C1E-F951-4C5B-8DD9-4FFEDC9F1CD8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0492d596-8f94-4cf4-b5fe-442b7a5a20e8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3F11907-E595-47FD-A820-161B28185E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92d596-8f94-4cf4-b5fe-442b7a5a2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90F884-152C-4F6B-B270-9AD2AB56CC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I semestr </vt:lpstr>
      <vt:lpstr>II semestr</vt:lpstr>
      <vt:lpstr>III semestr</vt:lpstr>
      <vt:lpstr>IV semestr</vt:lpstr>
      <vt:lpstr>'II semestr'!Obszar_wydruku</vt:lpstr>
      <vt:lpstr>'III semestr'!Obszar_wydruku</vt:lpstr>
      <vt:lpstr>'IV semestr'!Obszar_wydruku</vt:lpstr>
    </vt:vector>
  </TitlesOfParts>
  <Company>Akademia Medyczna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</dc:creator>
  <cp:lastModifiedBy>Jolanta Moritz</cp:lastModifiedBy>
  <cp:revision/>
  <cp:lastPrinted>2023-12-12T08:01:52Z</cp:lastPrinted>
  <dcterms:created xsi:type="dcterms:W3CDTF">2011-01-10T11:50:23Z</dcterms:created>
  <dcterms:modified xsi:type="dcterms:W3CDTF">2025-05-26T11:23:28Z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0x010100D06B0DE30D8EB44283713CF31644670F</vt:lpwstr>
  </property>
</Properties>
</file>