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JolantaMoritz\Desktop\Strona UM\Plany studiów\Zdrowie publiczne\II stopnia\"/>
    </mc:Choice>
  </mc:AlternateContent>
  <xr:revisionPtr revIDLastSave="0" documentId="8_{938C4E05-8C34-4C35-A5D0-F4F7F2F56257}" xr6:coauthVersionLast="36" xr6:coauthVersionMax="36" xr10:uidLastSave="{00000000-0000-0000-0000-000000000000}"/>
  <bookViews>
    <workbookView xWindow="0" yWindow="0" windowWidth="28800" windowHeight="11505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4" i="1" l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M30" i="1"/>
  <c r="AN30" i="1"/>
  <c r="AO30" i="1"/>
  <c r="AP30" i="1"/>
  <c r="AQ30" i="1"/>
  <c r="AR30" i="1"/>
  <c r="AS30" i="1"/>
  <c r="D30" i="1"/>
  <c r="E95" i="1" l="1"/>
  <c r="F95" i="1"/>
  <c r="H95" i="1"/>
  <c r="I95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Y95" i="1"/>
  <c r="Z95" i="1"/>
  <c r="AA95" i="1"/>
  <c r="AB95" i="1"/>
  <c r="AC95" i="1"/>
  <c r="AD95" i="1"/>
  <c r="AE95" i="1"/>
  <c r="AF95" i="1"/>
  <c r="AG95" i="1"/>
  <c r="AH95" i="1"/>
  <c r="AI95" i="1"/>
  <c r="AJ95" i="1"/>
  <c r="AK95" i="1"/>
  <c r="AL95" i="1"/>
  <c r="AM95" i="1"/>
  <c r="AN95" i="1"/>
  <c r="AO95" i="1"/>
  <c r="AP95" i="1"/>
  <c r="AQ95" i="1"/>
  <c r="AR95" i="1"/>
  <c r="AS95" i="1"/>
  <c r="D95" i="1"/>
  <c r="E86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Z86" i="1"/>
  <c r="AA86" i="1"/>
  <c r="AB86" i="1"/>
  <c r="AC86" i="1"/>
  <c r="AD86" i="1"/>
  <c r="AE86" i="1"/>
  <c r="AF86" i="1"/>
  <c r="AG86" i="1"/>
  <c r="AH86" i="1"/>
  <c r="AI86" i="1"/>
  <c r="AJ86" i="1"/>
  <c r="AK86" i="1"/>
  <c r="AL86" i="1"/>
  <c r="AM86" i="1"/>
  <c r="AN86" i="1"/>
  <c r="AO86" i="1"/>
  <c r="AP86" i="1"/>
  <c r="AQ86" i="1"/>
  <c r="AR86" i="1"/>
  <c r="AS86" i="1"/>
  <c r="D86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U59" i="1"/>
  <c r="V59" i="1"/>
  <c r="W59" i="1"/>
  <c r="X59" i="1"/>
  <c r="Y59" i="1"/>
  <c r="Z59" i="1"/>
  <c r="AA59" i="1"/>
  <c r="AB59" i="1"/>
  <c r="AC59" i="1"/>
  <c r="AD59" i="1"/>
  <c r="AE59" i="1"/>
  <c r="AF59" i="1"/>
  <c r="AG59" i="1"/>
  <c r="AH59" i="1"/>
  <c r="AI59" i="1"/>
  <c r="AJ59" i="1"/>
  <c r="AK59" i="1"/>
  <c r="AL59" i="1"/>
  <c r="AM59" i="1"/>
  <c r="AN59" i="1"/>
  <c r="AO59" i="1"/>
  <c r="AP59" i="1"/>
  <c r="AQ59" i="1"/>
  <c r="AR59" i="1"/>
  <c r="AS59" i="1"/>
  <c r="D59" i="1"/>
  <c r="F45" i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Z45" i="1"/>
  <c r="AA45" i="1"/>
  <c r="AB45" i="1"/>
  <c r="AC45" i="1"/>
  <c r="AD45" i="1"/>
  <c r="AE45" i="1"/>
  <c r="AF45" i="1"/>
  <c r="AG45" i="1"/>
  <c r="AH45" i="1"/>
  <c r="AI45" i="1"/>
  <c r="AJ45" i="1"/>
  <c r="AK45" i="1"/>
  <c r="AL45" i="1"/>
  <c r="AM45" i="1"/>
  <c r="AN45" i="1"/>
  <c r="AO45" i="1"/>
  <c r="AP45" i="1"/>
  <c r="AQ45" i="1"/>
  <c r="AR45" i="1"/>
  <c r="AS45" i="1"/>
  <c r="D45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AR14" i="1"/>
  <c r="AS14" i="1"/>
  <c r="D14" i="1"/>
  <c r="F61" i="1" l="1"/>
  <c r="F62" i="1" s="1"/>
  <c r="G61" i="1"/>
  <c r="H61" i="1"/>
  <c r="H62" i="1" s="1"/>
  <c r="L61" i="1"/>
  <c r="L62" i="1" s="1"/>
  <c r="N61" i="1"/>
  <c r="N62" i="1" s="1"/>
  <c r="P61" i="1"/>
  <c r="P62" i="1" s="1"/>
  <c r="T61" i="1"/>
  <c r="T62" i="1" s="1"/>
  <c r="V61" i="1"/>
  <c r="V62" i="1" s="1"/>
  <c r="W61" i="1"/>
  <c r="W62" i="1" s="1"/>
  <c r="X61" i="1"/>
  <c r="X62" i="1" s="1"/>
  <c r="AD61" i="1"/>
  <c r="AD62" i="1" s="1"/>
  <c r="AE61" i="1"/>
  <c r="AE62" i="1" s="1"/>
  <c r="AF61" i="1"/>
  <c r="AF62" i="1" s="1"/>
  <c r="AI61" i="1"/>
  <c r="AI62" i="1" s="1"/>
  <c r="AL61" i="1"/>
  <c r="AL62" i="1" s="1"/>
  <c r="AR61" i="1"/>
  <c r="AR62" i="1" s="1"/>
  <c r="O61" i="1"/>
  <c r="O62" i="1" s="1"/>
  <c r="AA61" i="1"/>
  <c r="AA62" i="1" s="1"/>
  <c r="AB61" i="1"/>
  <c r="AB62" i="1" s="1"/>
  <c r="AM61" i="1"/>
  <c r="AM62" i="1" s="1"/>
  <c r="AN61" i="1"/>
  <c r="AN62" i="1" s="1"/>
  <c r="M61" i="1"/>
  <c r="M62" i="1" s="1"/>
  <c r="Q61" i="1"/>
  <c r="Q62" i="1" s="1"/>
  <c r="AC61" i="1"/>
  <c r="AC62" i="1" s="1"/>
  <c r="AG61" i="1"/>
  <c r="AG62" i="1" s="1"/>
  <c r="AJ61" i="1"/>
  <c r="AJ62" i="1" s="1"/>
  <c r="AS61" i="1"/>
  <c r="AS62" i="1" s="1"/>
  <c r="E61" i="1"/>
  <c r="E62" i="1" s="1"/>
  <c r="I61" i="1"/>
  <c r="I62" i="1" s="1"/>
  <c r="J61" i="1"/>
  <c r="J62" i="1" s="1"/>
  <c r="K61" i="1"/>
  <c r="K62" i="1" s="1"/>
  <c r="R61" i="1"/>
  <c r="R62" i="1" s="1"/>
  <c r="S61" i="1"/>
  <c r="S62" i="1" s="1"/>
  <c r="U61" i="1"/>
  <c r="U62" i="1" s="1"/>
  <c r="Y61" i="1"/>
  <c r="Y62" i="1" s="1"/>
  <c r="Z61" i="1"/>
  <c r="Z62" i="1" s="1"/>
  <c r="AH61" i="1"/>
  <c r="AH62" i="1" s="1"/>
  <c r="AK61" i="1"/>
  <c r="AK62" i="1" s="1"/>
  <c r="AO61" i="1"/>
  <c r="AO62" i="1" s="1"/>
  <c r="AP61" i="1"/>
  <c r="AP62" i="1" s="1"/>
  <c r="AQ61" i="1"/>
  <c r="AQ62" i="1" s="1"/>
  <c r="E125" i="1"/>
  <c r="F125" i="1"/>
  <c r="G125" i="1"/>
  <c r="H125" i="1"/>
  <c r="I125" i="1"/>
  <c r="J125" i="1"/>
  <c r="K125" i="1"/>
  <c r="L125" i="1"/>
  <c r="M125" i="1"/>
  <c r="N125" i="1"/>
  <c r="O125" i="1"/>
  <c r="P125" i="1"/>
  <c r="Q125" i="1"/>
  <c r="R125" i="1"/>
  <c r="S125" i="1"/>
  <c r="T125" i="1"/>
  <c r="U125" i="1"/>
  <c r="V125" i="1"/>
  <c r="W125" i="1"/>
  <c r="X125" i="1"/>
  <c r="Y125" i="1"/>
  <c r="Z125" i="1"/>
  <c r="AA125" i="1"/>
  <c r="AB125" i="1"/>
  <c r="AC125" i="1"/>
  <c r="AD125" i="1"/>
  <c r="AE125" i="1"/>
  <c r="AF125" i="1"/>
  <c r="AG125" i="1"/>
  <c r="AH125" i="1"/>
  <c r="AI125" i="1"/>
  <c r="AJ125" i="1"/>
  <c r="AK125" i="1"/>
  <c r="AL125" i="1"/>
  <c r="AM125" i="1"/>
  <c r="AN125" i="1"/>
  <c r="AO125" i="1"/>
  <c r="AP125" i="1"/>
  <c r="AQ125" i="1"/>
  <c r="AR125" i="1"/>
  <c r="AS125" i="1"/>
  <c r="E134" i="1"/>
  <c r="F134" i="1"/>
  <c r="G134" i="1"/>
  <c r="H134" i="1"/>
  <c r="I134" i="1"/>
  <c r="J134" i="1"/>
  <c r="K134" i="1"/>
  <c r="L134" i="1"/>
  <c r="M134" i="1"/>
  <c r="N134" i="1"/>
  <c r="O134" i="1"/>
  <c r="P134" i="1"/>
  <c r="Q134" i="1"/>
  <c r="R134" i="1"/>
  <c r="S134" i="1"/>
  <c r="T134" i="1"/>
  <c r="U134" i="1"/>
  <c r="V134" i="1"/>
  <c r="W134" i="1"/>
  <c r="X134" i="1"/>
  <c r="Y134" i="1"/>
  <c r="Z134" i="1"/>
  <c r="AA134" i="1"/>
  <c r="AB134" i="1"/>
  <c r="AC134" i="1"/>
  <c r="AD134" i="1"/>
  <c r="AE134" i="1"/>
  <c r="AF134" i="1"/>
  <c r="AG134" i="1"/>
  <c r="AH134" i="1"/>
  <c r="AI134" i="1"/>
  <c r="AJ134" i="1"/>
  <c r="AK134" i="1"/>
  <c r="AL134" i="1"/>
  <c r="AM134" i="1"/>
  <c r="AN134" i="1"/>
  <c r="AO134" i="1"/>
  <c r="AP134" i="1"/>
  <c r="AQ134" i="1"/>
  <c r="AR134" i="1"/>
  <c r="AS134" i="1"/>
  <c r="E77" i="1"/>
  <c r="E78" i="1" s="1"/>
  <c r="E99" i="1" s="1"/>
  <c r="F77" i="1"/>
  <c r="F78" i="1" s="1"/>
  <c r="F99" i="1" s="1"/>
  <c r="G77" i="1"/>
  <c r="H77" i="1"/>
  <c r="H78" i="1" s="1"/>
  <c r="H99" i="1" s="1"/>
  <c r="I77" i="1"/>
  <c r="I78" i="1" s="1"/>
  <c r="I99" i="1" s="1"/>
  <c r="J77" i="1"/>
  <c r="J78" i="1" s="1"/>
  <c r="J99" i="1" s="1"/>
  <c r="K77" i="1"/>
  <c r="K78" i="1" s="1"/>
  <c r="K99" i="1" s="1"/>
  <c r="L77" i="1"/>
  <c r="L78" i="1" s="1"/>
  <c r="L99" i="1" s="1"/>
  <c r="M77" i="1"/>
  <c r="M78" i="1" s="1"/>
  <c r="M99" i="1" s="1"/>
  <c r="N77" i="1"/>
  <c r="N78" i="1" s="1"/>
  <c r="N99" i="1" s="1"/>
  <c r="O77" i="1"/>
  <c r="O78" i="1" s="1"/>
  <c r="O99" i="1" s="1"/>
  <c r="P77" i="1"/>
  <c r="P78" i="1" s="1"/>
  <c r="P99" i="1" s="1"/>
  <c r="Q77" i="1"/>
  <c r="Q78" i="1" s="1"/>
  <c r="Q99" i="1" s="1"/>
  <c r="R77" i="1"/>
  <c r="R78" i="1" s="1"/>
  <c r="R99" i="1" s="1"/>
  <c r="S77" i="1"/>
  <c r="S78" i="1" s="1"/>
  <c r="S99" i="1" s="1"/>
  <c r="T77" i="1"/>
  <c r="T78" i="1" s="1"/>
  <c r="T99" i="1" s="1"/>
  <c r="U77" i="1"/>
  <c r="U78" i="1" s="1"/>
  <c r="U99" i="1" s="1"/>
  <c r="V77" i="1"/>
  <c r="V78" i="1" s="1"/>
  <c r="V99" i="1" s="1"/>
  <c r="W77" i="1"/>
  <c r="W78" i="1" s="1"/>
  <c r="W99" i="1" s="1"/>
  <c r="X77" i="1"/>
  <c r="X78" i="1" s="1"/>
  <c r="X99" i="1" s="1"/>
  <c r="Y77" i="1"/>
  <c r="Y78" i="1" s="1"/>
  <c r="Y99" i="1" s="1"/>
  <c r="Z77" i="1"/>
  <c r="Z78" i="1" s="1"/>
  <c r="Z99" i="1" s="1"/>
  <c r="AA77" i="1"/>
  <c r="AA78" i="1" s="1"/>
  <c r="AA99" i="1" s="1"/>
  <c r="AB77" i="1"/>
  <c r="AB78" i="1" s="1"/>
  <c r="AB99" i="1" s="1"/>
  <c r="AC77" i="1"/>
  <c r="AC78" i="1" s="1"/>
  <c r="AC99" i="1" s="1"/>
  <c r="AD77" i="1"/>
  <c r="AD78" i="1" s="1"/>
  <c r="AD99" i="1" s="1"/>
  <c r="AE77" i="1"/>
  <c r="AE78" i="1" s="1"/>
  <c r="AE99" i="1" s="1"/>
  <c r="AF77" i="1"/>
  <c r="AF78" i="1" s="1"/>
  <c r="AF99" i="1" s="1"/>
  <c r="AG77" i="1"/>
  <c r="AG78" i="1" s="1"/>
  <c r="AG99" i="1" s="1"/>
  <c r="AH77" i="1"/>
  <c r="AH78" i="1" s="1"/>
  <c r="AH99" i="1" s="1"/>
  <c r="AI77" i="1"/>
  <c r="AI78" i="1" s="1"/>
  <c r="AI99" i="1" s="1"/>
  <c r="AJ77" i="1"/>
  <c r="AJ78" i="1" s="1"/>
  <c r="AJ99" i="1" s="1"/>
  <c r="AK77" i="1"/>
  <c r="AK78" i="1" s="1"/>
  <c r="AK99" i="1" s="1"/>
  <c r="AL77" i="1"/>
  <c r="AL78" i="1" s="1"/>
  <c r="AL99" i="1" s="1"/>
  <c r="AM77" i="1"/>
  <c r="AM78" i="1" s="1"/>
  <c r="AM99" i="1" s="1"/>
  <c r="AN77" i="1"/>
  <c r="AN78" i="1" s="1"/>
  <c r="AN99" i="1" s="1"/>
  <c r="AO77" i="1"/>
  <c r="AO78" i="1" s="1"/>
  <c r="AO99" i="1" s="1"/>
  <c r="AP77" i="1"/>
  <c r="AP78" i="1" s="1"/>
  <c r="AP99" i="1" s="1"/>
  <c r="AQ77" i="1"/>
  <c r="AQ78" i="1" s="1"/>
  <c r="AQ99" i="1" s="1"/>
  <c r="AR77" i="1"/>
  <c r="AR78" i="1" s="1"/>
  <c r="AR99" i="1" s="1"/>
  <c r="AS77" i="1"/>
  <c r="AS78" i="1" s="1"/>
  <c r="AS99" i="1" s="1"/>
  <c r="E33" i="1"/>
  <c r="E34" i="1" s="1"/>
  <c r="J33" i="1"/>
  <c r="J34" i="1" s="1"/>
  <c r="M33" i="1"/>
  <c r="M34" i="1" s="1"/>
  <c r="N33" i="1"/>
  <c r="N34" i="1" s="1"/>
  <c r="P33" i="1"/>
  <c r="P34" i="1" s="1"/>
  <c r="Q33" i="1"/>
  <c r="Q34" i="1" s="1"/>
  <c r="R33" i="1"/>
  <c r="R34" i="1" s="1"/>
  <c r="V33" i="1"/>
  <c r="V34" i="1" s="1"/>
  <c r="X33" i="1"/>
  <c r="X34" i="1" s="1"/>
  <c r="Z33" i="1"/>
  <c r="Z34" i="1" s="1"/>
  <c r="AC33" i="1"/>
  <c r="AC34" i="1" s="1"/>
  <c r="AD33" i="1"/>
  <c r="AD34" i="1" s="1"/>
  <c r="AH33" i="1"/>
  <c r="AH34" i="1" s="1"/>
  <c r="AK33" i="1"/>
  <c r="AK34" i="1" s="1"/>
  <c r="AL33" i="1"/>
  <c r="AL34" i="1" s="1"/>
  <c r="AN33" i="1"/>
  <c r="AN34" i="1" s="1"/>
  <c r="AO33" i="1"/>
  <c r="AO34" i="1" s="1"/>
  <c r="AP33" i="1"/>
  <c r="AP34" i="1" s="1"/>
  <c r="AS33" i="1"/>
  <c r="AS34" i="1" s="1"/>
  <c r="F33" i="1"/>
  <c r="F34" i="1" s="1"/>
  <c r="I33" i="1"/>
  <c r="I34" i="1" s="1"/>
  <c r="Y33" i="1"/>
  <c r="Y34" i="1" s="1"/>
  <c r="AG33" i="1"/>
  <c r="AG34" i="1" s="1"/>
  <c r="D125" i="1"/>
  <c r="G78" i="1" l="1"/>
  <c r="AF33" i="1"/>
  <c r="G62" i="1"/>
  <c r="AR33" i="1"/>
  <c r="AR34" i="1" s="1"/>
  <c r="AJ33" i="1"/>
  <c r="AJ34" i="1" s="1"/>
  <c r="AB33" i="1"/>
  <c r="AB34" i="1" s="1"/>
  <c r="T33" i="1"/>
  <c r="T34" i="1" s="1"/>
  <c r="L33" i="1"/>
  <c r="L34" i="1" s="1"/>
  <c r="H33" i="1"/>
  <c r="H34" i="1" s="1"/>
  <c r="AQ33" i="1"/>
  <c r="AQ34" i="1" s="1"/>
  <c r="AM33" i="1"/>
  <c r="AM34" i="1" s="1"/>
  <c r="AI33" i="1"/>
  <c r="AI34" i="1" s="1"/>
  <c r="AE33" i="1"/>
  <c r="AE34" i="1" s="1"/>
  <c r="AA33" i="1"/>
  <c r="AA34" i="1" s="1"/>
  <c r="W33" i="1"/>
  <c r="W34" i="1" s="1"/>
  <c r="S33" i="1"/>
  <c r="S34" i="1" s="1"/>
  <c r="O33" i="1"/>
  <c r="O34" i="1" s="1"/>
  <c r="K33" i="1"/>
  <c r="K34" i="1" s="1"/>
  <c r="G33" i="1"/>
  <c r="G34" i="1" s="1"/>
  <c r="D77" i="1"/>
  <c r="G99" i="1" l="1"/>
  <c r="AF34" i="1"/>
  <c r="AE117" i="1"/>
  <c r="AF117" i="1"/>
  <c r="AG117" i="1"/>
  <c r="AH117" i="1"/>
  <c r="AI117" i="1"/>
  <c r="AJ117" i="1"/>
  <c r="AK117" i="1"/>
  <c r="AL117" i="1"/>
  <c r="AM117" i="1"/>
  <c r="AN117" i="1"/>
  <c r="AO117" i="1"/>
  <c r="AP117" i="1"/>
  <c r="AQ117" i="1"/>
  <c r="AR117" i="1"/>
  <c r="U117" i="1"/>
  <c r="V117" i="1"/>
  <c r="W117" i="1"/>
  <c r="X117" i="1"/>
  <c r="Y117" i="1"/>
  <c r="Z117" i="1"/>
  <c r="AA117" i="1"/>
  <c r="AB117" i="1"/>
  <c r="AC117" i="1"/>
  <c r="AD117" i="1"/>
  <c r="E117" i="1"/>
  <c r="F117" i="1"/>
  <c r="G117" i="1"/>
  <c r="H117" i="1"/>
  <c r="I117" i="1"/>
  <c r="J117" i="1"/>
  <c r="K117" i="1"/>
  <c r="L117" i="1"/>
  <c r="M117" i="1"/>
  <c r="N117" i="1"/>
  <c r="O117" i="1"/>
  <c r="P117" i="1"/>
  <c r="Q117" i="1"/>
  <c r="R117" i="1"/>
  <c r="S117" i="1"/>
  <c r="T117" i="1"/>
  <c r="D117" i="1"/>
  <c r="F118" i="1" l="1"/>
  <c r="G118" i="1"/>
  <c r="H118" i="1"/>
  <c r="I118" i="1"/>
  <c r="J118" i="1"/>
  <c r="K118" i="1"/>
  <c r="L118" i="1"/>
  <c r="M118" i="1"/>
  <c r="N118" i="1"/>
  <c r="O118" i="1"/>
  <c r="P118" i="1"/>
  <c r="Q118" i="1"/>
  <c r="R118" i="1"/>
  <c r="S118" i="1"/>
  <c r="T118" i="1"/>
  <c r="U118" i="1"/>
  <c r="V118" i="1"/>
  <c r="W118" i="1"/>
  <c r="X118" i="1"/>
  <c r="Y118" i="1"/>
  <c r="Z118" i="1"/>
  <c r="AA118" i="1"/>
  <c r="AB118" i="1"/>
  <c r="AC118" i="1"/>
  <c r="AD118" i="1"/>
  <c r="AE118" i="1"/>
  <c r="AF118" i="1"/>
  <c r="AG118" i="1"/>
  <c r="AH118" i="1"/>
  <c r="AI118" i="1"/>
  <c r="AJ118" i="1"/>
  <c r="AK118" i="1"/>
  <c r="AL118" i="1"/>
  <c r="AM118" i="1"/>
  <c r="AN118" i="1"/>
  <c r="AO118" i="1"/>
  <c r="AP118" i="1"/>
  <c r="AQ118" i="1"/>
  <c r="AR118" i="1"/>
  <c r="AS117" i="1"/>
  <c r="AS118" i="1" s="1"/>
  <c r="AR141" i="1" l="1"/>
  <c r="AJ141" i="1"/>
  <c r="AB141" i="1"/>
  <c r="T141" i="1"/>
  <c r="H141" i="1"/>
  <c r="AM141" i="1"/>
  <c r="AI141" i="1"/>
  <c r="AA141" i="1"/>
  <c r="S141" i="1"/>
  <c r="K141" i="1"/>
  <c r="AP141" i="1"/>
  <c r="AL141" i="1"/>
  <c r="AH141" i="1"/>
  <c r="AD141" i="1"/>
  <c r="Z141" i="1"/>
  <c r="V141" i="1"/>
  <c r="R141" i="1"/>
  <c r="N141" i="1"/>
  <c r="J141" i="1"/>
  <c r="F141" i="1"/>
  <c r="AN141" i="1"/>
  <c r="AF141" i="1"/>
  <c r="X141" i="1"/>
  <c r="P141" i="1"/>
  <c r="L141" i="1"/>
  <c r="AQ141" i="1"/>
  <c r="AE141" i="1"/>
  <c r="W141" i="1"/>
  <c r="O141" i="1"/>
  <c r="G141" i="1"/>
  <c r="AS141" i="1"/>
  <c r="AO141" i="1"/>
  <c r="AK141" i="1"/>
  <c r="AG141" i="1"/>
  <c r="AC141" i="1"/>
  <c r="Y141" i="1"/>
  <c r="U141" i="1"/>
  <c r="Q141" i="1"/>
  <c r="M141" i="1"/>
  <c r="I141" i="1"/>
  <c r="E111" i="1" l="1"/>
  <c r="E118" i="1" s="1"/>
  <c r="D111" i="1"/>
  <c r="D118" i="1" l="1"/>
  <c r="D61" i="1"/>
  <c r="D62" i="1" s="1"/>
  <c r="D33" i="1"/>
  <c r="D34" i="1" s="1"/>
  <c r="D141" i="1" l="1"/>
  <c r="E141" i="1"/>
  <c r="D78" i="1"/>
  <c r="D98" i="1" s="1"/>
  <c r="R98" i="1"/>
  <c r="O98" i="1"/>
  <c r="M144" i="1"/>
  <c r="S98" i="1"/>
  <c r="Z144" i="1"/>
  <c r="N144" i="1"/>
  <c r="I98" i="1"/>
  <c r="L98" i="1"/>
  <c r="Y144" i="1"/>
  <c r="J98" i="1"/>
  <c r="Q98" i="1"/>
  <c r="W98" i="1"/>
  <c r="U98" i="1"/>
  <c r="T144" i="1"/>
  <c r="H98" i="1"/>
  <c r="G98" i="1"/>
  <c r="G144" i="1"/>
  <c r="P144" i="1"/>
  <c r="E98" i="1"/>
  <c r="K98" i="1"/>
  <c r="K144" i="1"/>
  <c r="X98" i="1"/>
  <c r="V98" i="1"/>
  <c r="F144" i="1"/>
  <c r="F98" i="1"/>
  <c r="D99" i="1" l="1"/>
  <c r="F140" i="1"/>
  <c r="F143" i="1" s="1"/>
  <c r="K140" i="1"/>
  <c r="K143" i="1" s="1"/>
  <c r="G140" i="1"/>
  <c r="G143" i="1" s="1"/>
  <c r="J144" i="1"/>
  <c r="D140" i="1"/>
  <c r="T98" i="1"/>
  <c r="Q144" i="1"/>
  <c r="E152" i="1"/>
  <c r="E144" i="1"/>
  <c r="L144" i="1"/>
  <c r="M98" i="1"/>
  <c r="R144" i="1"/>
  <c r="N98" i="1"/>
  <c r="V144" i="1"/>
  <c r="H144" i="1"/>
  <c r="Z98" i="1"/>
  <c r="I144" i="1"/>
  <c r="S144" i="1"/>
  <c r="P98" i="1"/>
  <c r="X144" i="1"/>
  <c r="W144" i="1"/>
  <c r="O144" i="1"/>
  <c r="Y98" i="1"/>
  <c r="AH98" i="1"/>
  <c r="AM98" i="1"/>
  <c r="AQ144" i="1"/>
  <c r="AD98" i="1"/>
  <c r="AK98" i="1"/>
  <c r="AK144" i="1"/>
  <c r="AP98" i="1"/>
  <c r="AO98" i="1"/>
  <c r="AR98" i="1"/>
  <c r="AJ98" i="1"/>
  <c r="AL144" i="1"/>
  <c r="AF98" i="1"/>
  <c r="AF144" i="1"/>
  <c r="AE98" i="1"/>
  <c r="AI144" i="1"/>
  <c r="AC98" i="1"/>
  <c r="AA98" i="1"/>
  <c r="AB144" i="1"/>
  <c r="AN144" i="1"/>
  <c r="AG144" i="1"/>
  <c r="D152" i="1" l="1"/>
  <c r="F152" i="1" s="1"/>
  <c r="E149" i="1"/>
  <c r="D149" i="1"/>
  <c r="S140" i="1"/>
  <c r="S143" i="1" s="1"/>
  <c r="O140" i="1"/>
  <c r="O143" i="1" s="1"/>
  <c r="AO144" i="1"/>
  <c r="AH144" i="1"/>
  <c r="Q140" i="1"/>
  <c r="Q143" i="1" s="1"/>
  <c r="E140" i="1"/>
  <c r="E143" i="1" s="1"/>
  <c r="X140" i="1"/>
  <c r="X143" i="1" s="1"/>
  <c r="R140" i="1"/>
  <c r="R143" i="1" s="1"/>
  <c r="U140" i="1"/>
  <c r="P140" i="1"/>
  <c r="M140" i="1"/>
  <c r="M143" i="1" s="1"/>
  <c r="Y140" i="1"/>
  <c r="Y143" i="1" s="1"/>
  <c r="AF140" i="1"/>
  <c r="AF143" i="1" s="1"/>
  <c r="AK140" i="1"/>
  <c r="AK143" i="1" s="1"/>
  <c r="N140" i="1"/>
  <c r="N143" i="1" s="1"/>
  <c r="L140" i="1"/>
  <c r="L143" i="1" s="1"/>
  <c r="H140" i="1"/>
  <c r="H143" i="1" s="1"/>
  <c r="V140" i="1"/>
  <c r="W140" i="1"/>
  <c r="W143" i="1" s="1"/>
  <c r="J140" i="1"/>
  <c r="J143" i="1" s="1"/>
  <c r="AJ144" i="1"/>
  <c r="Z140" i="1"/>
  <c r="Z143" i="1" s="1"/>
  <c r="T140" i="1"/>
  <c r="T143" i="1" s="1"/>
  <c r="I140" i="1"/>
  <c r="I143" i="1" s="1"/>
  <c r="AN98" i="1"/>
  <c r="AP144" i="1"/>
  <c r="E150" i="1"/>
  <c r="AI98" i="1"/>
  <c r="AA144" i="1"/>
  <c r="AG98" i="1"/>
  <c r="AR144" i="1"/>
  <c r="AC144" i="1"/>
  <c r="AD144" i="1"/>
  <c r="AQ98" i="1"/>
  <c r="AM144" i="1"/>
  <c r="AB98" i="1"/>
  <c r="AL98" i="1"/>
  <c r="AS98" i="1"/>
  <c r="F149" i="1" l="1"/>
  <c r="V143" i="1"/>
  <c r="AE144" i="1"/>
  <c r="P143" i="1"/>
  <c r="D150" i="1" s="1"/>
  <c r="F150" i="1" s="1"/>
  <c r="AR140" i="1"/>
  <c r="AR143" i="1" s="1"/>
  <c r="AH140" i="1"/>
  <c r="AH143" i="1" s="1"/>
  <c r="AC140" i="1"/>
  <c r="AC143" i="1" s="1"/>
  <c r="AO140" i="1"/>
  <c r="AO143" i="1" s="1"/>
  <c r="AD140" i="1"/>
  <c r="AD143" i="1" s="1"/>
  <c r="AP140" i="1"/>
  <c r="AP143" i="1" s="1"/>
  <c r="AJ140" i="1"/>
  <c r="AJ143" i="1" s="1"/>
  <c r="AB140" i="1"/>
  <c r="AB143" i="1" s="1"/>
  <c r="AA140" i="1"/>
  <c r="AA143" i="1" s="1"/>
  <c r="AI140" i="1"/>
  <c r="AI143" i="1" s="1"/>
  <c r="AQ140" i="1"/>
  <c r="AQ143" i="1" s="1"/>
  <c r="AN140" i="1"/>
  <c r="AN143" i="1" s="1"/>
  <c r="AM140" i="1"/>
  <c r="AM143" i="1" s="1"/>
  <c r="AL140" i="1"/>
  <c r="AL143" i="1" s="1"/>
  <c r="AG140" i="1"/>
  <c r="AG143" i="1" s="1"/>
  <c r="AE140" i="1"/>
  <c r="AS144" i="1"/>
  <c r="E153" i="1" l="1"/>
  <c r="AE143" i="1"/>
  <c r="D153" i="1" s="1"/>
  <c r="AS140" i="1"/>
  <c r="AS143" i="1" s="1"/>
  <c r="F153" i="1" l="1"/>
  <c r="U33" i="1"/>
  <c r="U34" i="1"/>
  <c r="U144" i="1" s="1"/>
  <c r="E151" i="1" s="1"/>
  <c r="E154" i="1" s="1"/>
  <c r="U143" i="1" l="1"/>
  <c r="D151" i="1" s="1"/>
  <c r="F151" i="1" l="1"/>
  <c r="F154" i="1" s="1"/>
  <c r="D154" i="1"/>
</calcChain>
</file>

<file path=xl/sharedStrings.xml><?xml version="1.0" encoding="utf-8"?>
<sst xmlns="http://schemas.openxmlformats.org/spreadsheetml/2006/main" count="767" uniqueCount="140">
  <si>
    <t xml:space="preserve">Instytut: </t>
  </si>
  <si>
    <t>Wydział Nauk o Zdrowiu</t>
  </si>
  <si>
    <t>Kierunek:</t>
  </si>
  <si>
    <t xml:space="preserve"> Zdrowie publiczne II st/st</t>
  </si>
  <si>
    <t xml:space="preserve">Profil: </t>
  </si>
  <si>
    <t>OGÓLNOAKADEMICKI</t>
  </si>
  <si>
    <t>L.P.</t>
  </si>
  <si>
    <t>Przedmiot</t>
  </si>
  <si>
    <t>Jednostka organizująca</t>
  </si>
  <si>
    <t>l.G.</t>
  </si>
  <si>
    <t>ECTS</t>
  </si>
  <si>
    <t>Semestr 1</t>
  </si>
  <si>
    <t>ZAJĘCIA DYDAKTYCZNE</t>
  </si>
  <si>
    <t>PRAKTYKI</t>
  </si>
  <si>
    <t>Wykład</t>
  </si>
  <si>
    <t>e-wykład</t>
  </si>
  <si>
    <t>Ćwiczenia</t>
  </si>
  <si>
    <t>Seminaria</t>
  </si>
  <si>
    <t>e-Seminaria</t>
  </si>
  <si>
    <t>Samokształcenie</t>
  </si>
  <si>
    <t>Zajęcia praktyczne</t>
  </si>
  <si>
    <t>Praktyki</t>
  </si>
  <si>
    <t>L.g.</t>
  </si>
  <si>
    <t>F.zal.</t>
  </si>
  <si>
    <t>Licz. Gr.</t>
  </si>
  <si>
    <t>Gr.</t>
  </si>
  <si>
    <t>GRUPA TREŚCI PODSTAWOWYCH</t>
  </si>
  <si>
    <t>Metodologia badań</t>
  </si>
  <si>
    <t>O</t>
  </si>
  <si>
    <t>D</t>
  </si>
  <si>
    <t>Z</t>
  </si>
  <si>
    <t xml:space="preserve"> </t>
  </si>
  <si>
    <t>Pedagogika</t>
  </si>
  <si>
    <t>Informacja naukowa</t>
  </si>
  <si>
    <t>Bibioteka Główna</t>
  </si>
  <si>
    <t>Teoria i praktyka aktywności fizycznej</t>
  </si>
  <si>
    <t>Studium Wychowania Fizycznego i Sportu</t>
  </si>
  <si>
    <t>P</t>
  </si>
  <si>
    <t>Razem</t>
  </si>
  <si>
    <t>GRUPA TREŚCI KIERUNKOWYCH</t>
  </si>
  <si>
    <t>Biostatystyka</t>
  </si>
  <si>
    <t>Teoria Zdrowia Publicznego</t>
  </si>
  <si>
    <t>Epidemiologia ogólna</t>
  </si>
  <si>
    <t>Międzynarodowa terminologia w zdrowiu publicznym</t>
  </si>
  <si>
    <t>Lektorat z języka obcego w ramach zajęć ogólnouczelnianych</t>
  </si>
  <si>
    <t>Studium Praktycznej Nauki Języków Obcych</t>
  </si>
  <si>
    <t>Ochrona Własności Intelektualnej</t>
  </si>
  <si>
    <t>Prawo</t>
  </si>
  <si>
    <t>Komunikacja interpersonalna</t>
  </si>
  <si>
    <t>Profilkatyka chorób cywilizacyjnych i społecznych</t>
  </si>
  <si>
    <t>Propedeutyka medycyny</t>
  </si>
  <si>
    <t>Polityka społeczna i zdrowotna</t>
  </si>
  <si>
    <t>Zagrożenia zdrowia psychicznego</t>
  </si>
  <si>
    <t>E</t>
  </si>
  <si>
    <t>BHP</t>
  </si>
  <si>
    <t>Grupa treści ogólnych razem</t>
  </si>
  <si>
    <t>Suma semstru 1</t>
  </si>
  <si>
    <t>Liczba egzaminów</t>
  </si>
  <si>
    <t>Semestr 2</t>
  </si>
  <si>
    <t>Praktyki zawodowe</t>
  </si>
  <si>
    <t>Etyka</t>
  </si>
  <si>
    <t>Zarządzanie jakością</t>
  </si>
  <si>
    <t>Choroba w ujęciu interdyscyplinarnym</t>
  </si>
  <si>
    <t>Profilaktyka chorób cywilizacyjnych i społecznych</t>
  </si>
  <si>
    <t xml:space="preserve">Nowe technologie w zdrowiu publicznym </t>
  </si>
  <si>
    <t>Medycyna Katastrof</t>
  </si>
  <si>
    <t>Suma semstru 2</t>
  </si>
  <si>
    <t>Semestr 3</t>
  </si>
  <si>
    <t>Badania Naukowe w zdrowiu Publicznym</t>
  </si>
  <si>
    <t>Promocja Zdrowia</t>
  </si>
  <si>
    <t>Żywienie człowieka i dietetyka</t>
  </si>
  <si>
    <t>Ekonomia i finasowanie w ochronie zdrowia</t>
  </si>
  <si>
    <t>Katedra i Zakład Zdrowia Publicznego</t>
  </si>
  <si>
    <t>Moduł treści kształcenia fakultatywnego</t>
  </si>
  <si>
    <t>Moduł I Administracja i zarządzanie w ochronie zdrowia</t>
  </si>
  <si>
    <t>Ubezpieczenia zdrowotne i społeczne</t>
  </si>
  <si>
    <t>Technologie informacyjne</t>
  </si>
  <si>
    <t>Świadczenia finasowane ze środków publicznych</t>
  </si>
  <si>
    <t>E-zdrowie</t>
  </si>
  <si>
    <t>Zarządzanie podmiotem leczniczym</t>
  </si>
  <si>
    <t>Moduł I -Administracja i zarządzanie w ochronie zdrowia</t>
  </si>
  <si>
    <t xml:space="preserve">Moduł II Nadzór sanitarno-epidemiologiczny </t>
  </si>
  <si>
    <t>Organizacja i zarzadzanie w ochronie zdrowia</t>
  </si>
  <si>
    <t>Nadzór sanitarno-epidemiologiczny</t>
  </si>
  <si>
    <t>Biologiczne zagrożenia zdrowotne</t>
  </si>
  <si>
    <t>Choroby zakaźne</t>
  </si>
  <si>
    <t>Prawo zdrowia publicznego</t>
  </si>
  <si>
    <t>Moduł II Nadzór sanitarno-epidemiologiczny</t>
  </si>
  <si>
    <t>Suma semstru 3</t>
  </si>
  <si>
    <t>Liczba egzaminów:</t>
  </si>
  <si>
    <t>Semestr 4</t>
  </si>
  <si>
    <t>Praca dyplomowa</t>
  </si>
  <si>
    <t>Grupa treści podstawowych razem</t>
  </si>
  <si>
    <t>Administracja ochrony zdrowia</t>
  </si>
  <si>
    <t>Medycyna oparta na faktach</t>
  </si>
  <si>
    <t>Badania kliniczne</t>
  </si>
  <si>
    <t>E-dokumentacja medyczna</t>
  </si>
  <si>
    <t>Prawo administracyjne</t>
  </si>
  <si>
    <t>Zarządzanie zasobami ludzkim</t>
  </si>
  <si>
    <t>Moduł II Nadzór sanitarno -  epidemiologiczny</t>
  </si>
  <si>
    <t>Szacowanie potrzeb zdrowotnych</t>
  </si>
  <si>
    <t>Zakażenia szpitalne</t>
  </si>
  <si>
    <t>Profilaktyka zakażeń</t>
  </si>
  <si>
    <t>Publiczne prawo ochrony zdrowia</t>
  </si>
  <si>
    <t>Zarządzanie strategiczne</t>
  </si>
  <si>
    <t xml:space="preserve">Organizacja szczepień ochronnych </t>
  </si>
  <si>
    <t>Suma semstru 4</t>
  </si>
  <si>
    <t>Suma</t>
  </si>
  <si>
    <t>Forma dydaktyczna</t>
  </si>
  <si>
    <t>I mod.</t>
  </si>
  <si>
    <t>II mod.</t>
  </si>
  <si>
    <t>średnia</t>
  </si>
  <si>
    <t>wykłady</t>
  </si>
  <si>
    <t>ćwiczenia</t>
  </si>
  <si>
    <t>seminaria</t>
  </si>
  <si>
    <t>e-seminaria</t>
  </si>
  <si>
    <t>samokształcenie</t>
  </si>
  <si>
    <t>suma</t>
  </si>
  <si>
    <t>Globalna polityka zdrowotna</t>
  </si>
  <si>
    <t>Demografia i problemy geriatryczne</t>
  </si>
  <si>
    <t>Zdrowie środowiskowe</t>
  </si>
  <si>
    <t>Edukacja zdrowotna i programy zdrowotne</t>
  </si>
  <si>
    <t>Klimat a zdrowie</t>
  </si>
  <si>
    <t>Międzynarodowe problemy zdrowia</t>
  </si>
  <si>
    <t xml:space="preserve">Zakład Edukacji Zdrowotnej </t>
  </si>
  <si>
    <t>Zakład Edukacji Zdrowotnej</t>
  </si>
  <si>
    <t>Zakład Promocji Zdrowia</t>
  </si>
  <si>
    <t>Zakład Opieki Holistycznej i Zarządzania w Pielęgniarstwie</t>
  </si>
  <si>
    <t>Katedra i Zakład Nauk Humanistycznych i Medycyny Społecznej</t>
  </si>
  <si>
    <t>Zakład Edukacji Dietetycznej i Żywieniowej</t>
  </si>
  <si>
    <t>Zakład Edukacji  Zdrowotnej</t>
  </si>
  <si>
    <t>Marketing usług medycznych</t>
  </si>
  <si>
    <t>Zakład Informatyki i Statystyki Medycznej z Pracownią E-zdrowia</t>
  </si>
  <si>
    <t>RAPORT Z PLANU STUDIÓW 
II stopnia
Rok 2023/2024</t>
  </si>
  <si>
    <t>Forma studiów: stacjonarne/ niestacjonarne Czas trwania: 4 semestry</t>
  </si>
  <si>
    <t>Zakład Higieny i Epidemiologii</t>
  </si>
  <si>
    <t>Zakład Psychologii</t>
  </si>
  <si>
    <t>Samodzielna Pracownia Medycznych Czynności Ratunkowych i Ratownictwa Specjalistycznego</t>
  </si>
  <si>
    <t xml:space="preserve">Pracownia Prawa Medycznego i Farmaceutycznego </t>
  </si>
  <si>
    <t>Pracownia Dietetyki Klinicznej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</si>
</sst>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9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sz val="9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sz val="9"/>
      <color rgb="FFFF0000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8"/>
      <color rgb="FFFF0000"/>
      <name val="Times New Roman"/>
      <family val="1"/>
      <charset val="238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6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2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3" fillId="0" borderId="5" xfId="0" applyFont="1" applyBorder="1"/>
    <xf numFmtId="0" fontId="3" fillId="0" borderId="0" xfId="0" applyFont="1"/>
    <xf numFmtId="0" fontId="3" fillId="0" borderId="5" xfId="0" applyFont="1" applyBorder="1" applyAlignment="1">
      <alignment horizontal="center" vertical="center"/>
    </xf>
    <xf numFmtId="0" fontId="3" fillId="6" borderId="10" xfId="0" applyFont="1" applyFill="1" applyBorder="1" applyAlignment="1">
      <alignment vertical="center"/>
    </xf>
    <xf numFmtId="0" fontId="3" fillId="6" borderId="5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3" fillId="6" borderId="5" xfId="0" applyFont="1" applyFill="1" applyBorder="1"/>
    <xf numFmtId="0" fontId="0" fillId="6" borderId="0" xfId="0" applyFill="1"/>
    <xf numFmtId="0" fontId="5" fillId="0" borderId="5" xfId="0" applyFont="1" applyBorder="1" applyAlignment="1">
      <alignment horizontal="left" vertical="center"/>
    </xf>
    <xf numFmtId="0" fontId="5" fillId="0" borderId="0" xfId="0" applyFont="1" applyAlignment="1">
      <alignment horizontal="left"/>
    </xf>
    <xf numFmtId="0" fontId="3" fillId="8" borderId="0" xfId="0" applyFont="1" applyFill="1"/>
    <xf numFmtId="0" fontId="3" fillId="6" borderId="0" xfId="0" applyFont="1" applyFill="1"/>
    <xf numFmtId="0" fontId="3" fillId="3" borderId="0" xfId="0" applyFont="1" applyFill="1"/>
    <xf numFmtId="0" fontId="3" fillId="9" borderId="0" xfId="0" applyFont="1" applyFill="1"/>
    <xf numFmtId="0" fontId="7" fillId="0" borderId="5" xfId="0" applyFont="1" applyBorder="1" applyAlignment="1">
      <alignment horizont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6" borderId="5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6" borderId="5" xfId="0" applyFont="1" applyFill="1" applyBorder="1" applyAlignment="1">
      <alignment horizontal="left" vertical="center"/>
    </xf>
    <xf numFmtId="0" fontId="3" fillId="6" borderId="11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3" fillId="6" borderId="6" xfId="0" applyFont="1" applyFill="1" applyBorder="1" applyAlignment="1">
      <alignment horizontal="left" vertical="center" wrapText="1"/>
    </xf>
    <xf numFmtId="0" fontId="1" fillId="7" borderId="5" xfId="0" applyFont="1" applyFill="1" applyBorder="1" applyAlignment="1">
      <alignment horizontal="left" vertical="center"/>
    </xf>
    <xf numFmtId="0" fontId="3" fillId="6" borderId="8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0" fontId="3" fillId="6" borderId="17" xfId="0" applyFont="1" applyFill="1" applyBorder="1" applyAlignment="1">
      <alignment horizontal="center" vertical="center"/>
    </xf>
    <xf numFmtId="0" fontId="3" fillId="6" borderId="18" xfId="0" applyFont="1" applyFill="1" applyBorder="1" applyAlignment="1">
      <alignment horizontal="center" vertical="center"/>
    </xf>
    <xf numFmtId="0" fontId="3" fillId="6" borderId="14" xfId="0" applyFont="1" applyFill="1" applyBorder="1" applyAlignment="1">
      <alignment horizontal="center" vertical="center"/>
    </xf>
    <xf numFmtId="0" fontId="3" fillId="6" borderId="15" xfId="0" applyFont="1" applyFill="1" applyBorder="1" applyAlignment="1">
      <alignment horizontal="center" vertical="center"/>
    </xf>
    <xf numFmtId="0" fontId="3" fillId="6" borderId="16" xfId="0" applyFont="1" applyFill="1" applyBorder="1" applyAlignment="1">
      <alignment horizontal="center" vertical="center"/>
    </xf>
    <xf numFmtId="0" fontId="3" fillId="6" borderId="32" xfId="0" applyFont="1" applyFill="1" applyBorder="1" applyAlignment="1">
      <alignment horizontal="center" vertical="center"/>
    </xf>
    <xf numFmtId="0" fontId="4" fillId="6" borderId="22" xfId="0" applyFont="1" applyFill="1" applyBorder="1" applyAlignment="1">
      <alignment horizontal="center" vertical="center" wrapText="1"/>
    </xf>
    <xf numFmtId="0" fontId="4" fillId="6" borderId="22" xfId="0" applyFont="1" applyFill="1" applyBorder="1" applyAlignment="1">
      <alignment horizontal="left" vertical="center" wrapText="1"/>
    </xf>
    <xf numFmtId="0" fontId="4" fillId="8" borderId="29" xfId="0" applyFont="1" applyFill="1" applyBorder="1" applyAlignment="1">
      <alignment horizontal="center" vertical="center" wrapText="1"/>
    </xf>
    <xf numFmtId="0" fontId="4" fillId="8" borderId="31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6" borderId="25" xfId="0" applyFont="1" applyFill="1" applyBorder="1" applyAlignment="1">
      <alignment horizontal="center" vertical="center"/>
    </xf>
    <xf numFmtId="0" fontId="3" fillId="6" borderId="27" xfId="0" applyFont="1" applyFill="1" applyBorder="1" applyAlignment="1">
      <alignment horizontal="center" vertical="center"/>
    </xf>
    <xf numFmtId="0" fontId="3" fillId="6" borderId="26" xfId="0" applyFont="1" applyFill="1" applyBorder="1" applyAlignment="1">
      <alignment horizontal="center" vertical="center"/>
    </xf>
    <xf numFmtId="0" fontId="3" fillId="6" borderId="12" xfId="0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4" fillId="9" borderId="29" xfId="0" applyFont="1" applyFill="1" applyBorder="1" applyAlignment="1">
      <alignment horizontal="center" vertical="center" wrapText="1"/>
    </xf>
    <xf numFmtId="0" fontId="4" fillId="9" borderId="31" xfId="0" applyFont="1" applyFill="1" applyBorder="1" applyAlignment="1">
      <alignment horizontal="left" vertical="center" wrapText="1"/>
    </xf>
    <xf numFmtId="0" fontId="4" fillId="6" borderId="45" xfId="0" applyFont="1" applyFill="1" applyBorder="1" applyAlignment="1">
      <alignment vertical="center" wrapText="1"/>
    </xf>
    <xf numFmtId="0" fontId="10" fillId="2" borderId="14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left" vertical="center" wrapText="1"/>
    </xf>
    <xf numFmtId="0" fontId="10" fillId="6" borderId="17" xfId="0" applyFont="1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5" borderId="29" xfId="0" applyFont="1" applyFill="1" applyBorder="1" applyAlignment="1">
      <alignment horizontal="center" vertical="center"/>
    </xf>
    <xf numFmtId="0" fontId="3" fillId="5" borderId="31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0" fillId="0" borderId="0" xfId="0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6" borderId="22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  <xf numFmtId="0" fontId="3" fillId="7" borderId="5" xfId="0" applyFont="1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/>
    </xf>
    <xf numFmtId="0" fontId="5" fillId="2" borderId="29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6" borderId="0" xfId="0" applyFont="1" applyFill="1" applyAlignment="1">
      <alignment horizontal="center" vertical="center"/>
    </xf>
    <xf numFmtId="0" fontId="3" fillId="2" borderId="40" xfId="0" applyFont="1" applyFill="1" applyBorder="1" applyAlignment="1">
      <alignment horizontal="center"/>
    </xf>
    <xf numFmtId="0" fontId="3" fillId="2" borderId="25" xfId="0" applyFont="1" applyFill="1" applyBorder="1" applyAlignment="1">
      <alignment horizontal="center"/>
    </xf>
    <xf numFmtId="0" fontId="3" fillId="7" borderId="31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/>
    </xf>
    <xf numFmtId="0" fontId="3" fillId="8" borderId="31" xfId="0" applyFont="1" applyFill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6" borderId="5" xfId="0" applyFont="1" applyFill="1" applyBorder="1" applyAlignment="1">
      <alignment horizontal="center"/>
    </xf>
    <xf numFmtId="0" fontId="3" fillId="2" borderId="32" xfId="0" applyFont="1" applyFill="1" applyBorder="1" applyAlignment="1">
      <alignment horizontal="center" vertical="center"/>
    </xf>
    <xf numFmtId="0" fontId="3" fillId="7" borderId="22" xfId="0" applyFont="1" applyFill="1" applyBorder="1" applyAlignment="1">
      <alignment horizontal="center" vertical="center"/>
    </xf>
    <xf numFmtId="0" fontId="3" fillId="9" borderId="31" xfId="0" applyFont="1" applyFill="1" applyBorder="1" applyAlignment="1">
      <alignment horizontal="center" vertical="center"/>
    </xf>
    <xf numFmtId="0" fontId="4" fillId="6" borderId="44" xfId="0" applyFont="1" applyFill="1" applyBorder="1" applyAlignment="1">
      <alignment horizontal="center" vertical="center" wrapText="1"/>
    </xf>
    <xf numFmtId="0" fontId="4" fillId="6" borderId="0" xfId="0" applyFont="1" applyFill="1" applyAlignment="1">
      <alignment horizontal="center" vertical="center" wrapText="1"/>
    </xf>
    <xf numFmtId="0" fontId="4" fillId="6" borderId="45" xfId="0" applyFont="1" applyFill="1" applyBorder="1" applyAlignment="1">
      <alignment horizontal="center" vertical="center" wrapText="1"/>
    </xf>
    <xf numFmtId="0" fontId="11" fillId="10" borderId="15" xfId="0" applyFont="1" applyFill="1" applyBorder="1" applyAlignment="1">
      <alignment horizontal="center"/>
    </xf>
    <xf numFmtId="0" fontId="11" fillId="10" borderId="20" xfId="0" applyFont="1" applyFill="1" applyBorder="1" applyAlignment="1">
      <alignment horizontal="center"/>
    </xf>
    <xf numFmtId="0" fontId="3" fillId="6" borderId="19" xfId="0" applyFont="1" applyFill="1" applyBorder="1" applyAlignment="1">
      <alignment horizontal="center" vertical="center"/>
    </xf>
    <xf numFmtId="0" fontId="3" fillId="6" borderId="20" xfId="0" applyFont="1" applyFill="1" applyBorder="1" applyAlignment="1">
      <alignment horizontal="center" vertical="center"/>
    </xf>
    <xf numFmtId="0" fontId="3" fillId="6" borderId="21" xfId="0" applyFont="1" applyFill="1" applyBorder="1" applyAlignment="1">
      <alignment horizontal="center" vertical="center"/>
    </xf>
    <xf numFmtId="0" fontId="3" fillId="6" borderId="33" xfId="0" applyFont="1" applyFill="1" applyBorder="1" applyAlignment="1">
      <alignment horizontal="center" vertical="center"/>
    </xf>
    <xf numFmtId="0" fontId="3" fillId="9" borderId="52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left" vertical="center" wrapText="1"/>
    </xf>
    <xf numFmtId="0" fontId="3" fillId="0" borderId="25" xfId="0" applyFont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6" borderId="9" xfId="0" applyFont="1" applyFill="1" applyBorder="1" applyAlignment="1">
      <alignment vertical="center"/>
    </xf>
    <xf numFmtId="0" fontId="3" fillId="6" borderId="0" xfId="0" applyFont="1" applyFill="1" applyAlignment="1">
      <alignment horizontal="left" vertical="center"/>
    </xf>
    <xf numFmtId="0" fontId="3" fillId="7" borderId="27" xfId="0" applyFont="1" applyFill="1" applyBorder="1" applyAlignment="1">
      <alignment horizontal="center" vertical="center"/>
    </xf>
    <xf numFmtId="0" fontId="1" fillId="7" borderId="22" xfId="0" applyFont="1" applyFill="1" applyBorder="1" applyAlignment="1">
      <alignment horizontal="left" vertical="center"/>
    </xf>
    <xf numFmtId="0" fontId="7" fillId="4" borderId="31" xfId="0" applyFont="1" applyFill="1" applyBorder="1" applyAlignment="1">
      <alignment horizontal="center" vertical="center"/>
    </xf>
    <xf numFmtId="0" fontId="7" fillId="6" borderId="14" xfId="0" applyFont="1" applyFill="1" applyBorder="1" applyAlignment="1">
      <alignment horizontal="center" vertical="center"/>
    </xf>
    <xf numFmtId="0" fontId="7" fillId="6" borderId="15" xfId="0" applyFont="1" applyFill="1" applyBorder="1" applyAlignment="1">
      <alignment horizontal="center" vertical="center"/>
    </xf>
    <xf numFmtId="0" fontId="7" fillId="6" borderId="16" xfId="0" applyFont="1" applyFill="1" applyBorder="1" applyAlignment="1">
      <alignment horizontal="center" vertical="center"/>
    </xf>
    <xf numFmtId="0" fontId="7" fillId="0" borderId="19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8" borderId="14" xfId="0" applyFont="1" applyFill="1" applyBorder="1" applyAlignment="1">
      <alignment horizontal="center" vertical="center"/>
    </xf>
    <xf numFmtId="0" fontId="7" fillId="8" borderId="15" xfId="0" applyFont="1" applyFill="1" applyBorder="1" applyAlignment="1">
      <alignment horizontal="center" vertical="center"/>
    </xf>
    <xf numFmtId="0" fontId="7" fillId="8" borderId="16" xfId="0" applyFont="1" applyFill="1" applyBorder="1" applyAlignment="1">
      <alignment horizontal="center" vertical="center"/>
    </xf>
    <xf numFmtId="0" fontId="7" fillId="9" borderId="19" xfId="0" applyFont="1" applyFill="1" applyBorder="1" applyAlignment="1">
      <alignment horizontal="center"/>
    </xf>
    <xf numFmtId="0" fontId="7" fillId="9" borderId="20" xfId="0" applyFont="1" applyFill="1" applyBorder="1" applyAlignment="1">
      <alignment horizontal="center"/>
    </xf>
    <xf numFmtId="0" fontId="7" fillId="9" borderId="21" xfId="0" applyFont="1" applyFill="1" applyBorder="1" applyAlignment="1">
      <alignment horizontal="center"/>
    </xf>
    <xf numFmtId="0" fontId="7" fillId="0" borderId="3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2" borderId="27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30" xfId="0" applyFont="1" applyFill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5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51" xfId="0" applyFont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10" fillId="2" borderId="28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0" fontId="5" fillId="6" borderId="32" xfId="0" applyFont="1" applyFill="1" applyBorder="1" applyAlignment="1">
      <alignment horizontal="center"/>
    </xf>
    <xf numFmtId="0" fontId="5" fillId="6" borderId="15" xfId="0" applyFont="1" applyFill="1" applyBorder="1" applyAlignment="1">
      <alignment horizontal="center"/>
    </xf>
    <xf numFmtId="0" fontId="5" fillId="6" borderId="33" xfId="0" applyFont="1" applyFill="1" applyBorder="1" applyAlignment="1">
      <alignment horizontal="center"/>
    </xf>
    <xf numFmtId="0" fontId="5" fillId="6" borderId="14" xfId="0" applyFont="1" applyFill="1" applyBorder="1" applyAlignment="1">
      <alignment horizontal="center"/>
    </xf>
    <xf numFmtId="0" fontId="5" fillId="6" borderId="16" xfId="0" applyFont="1" applyFill="1" applyBorder="1" applyAlignment="1">
      <alignment horizontal="center"/>
    </xf>
    <xf numFmtId="0" fontId="5" fillId="2" borderId="32" xfId="0" applyFont="1" applyFill="1" applyBorder="1" applyAlignment="1">
      <alignment horizontal="center"/>
    </xf>
    <xf numFmtId="0" fontId="5" fillId="2" borderId="33" xfId="0" applyFont="1" applyFill="1" applyBorder="1" applyAlignment="1">
      <alignment horizontal="center"/>
    </xf>
    <xf numFmtId="0" fontId="5" fillId="6" borderId="34" xfId="0" applyFont="1" applyFill="1" applyBorder="1" applyAlignment="1">
      <alignment horizontal="center"/>
    </xf>
    <xf numFmtId="0" fontId="5" fillId="6" borderId="25" xfId="0" applyFont="1" applyFill="1" applyBorder="1" applyAlignment="1">
      <alignment horizontal="center"/>
    </xf>
    <xf numFmtId="0" fontId="5" fillId="6" borderId="27" xfId="0" applyFont="1" applyFill="1" applyBorder="1" applyAlignment="1">
      <alignment horizontal="center"/>
    </xf>
    <xf numFmtId="0" fontId="5" fillId="6" borderId="26" xfId="0" applyFont="1" applyFill="1" applyBorder="1" applyAlignment="1">
      <alignment horizontal="center"/>
    </xf>
    <xf numFmtId="0" fontId="5" fillId="6" borderId="12" xfId="0" applyFont="1" applyFill="1" applyBorder="1" applyAlignment="1">
      <alignment horizontal="center"/>
    </xf>
    <xf numFmtId="0" fontId="5" fillId="6" borderId="10" xfId="0" applyFont="1" applyFill="1" applyBorder="1" applyAlignment="1">
      <alignment horizontal="center"/>
    </xf>
    <xf numFmtId="0" fontId="3" fillId="2" borderId="35" xfId="0" applyFont="1" applyFill="1" applyBorder="1" applyAlignment="1">
      <alignment horizontal="center"/>
    </xf>
    <xf numFmtId="0" fontId="3" fillId="2" borderId="36" xfId="0" applyFont="1" applyFill="1" applyBorder="1" applyAlignment="1">
      <alignment horizontal="center"/>
    </xf>
    <xf numFmtId="0" fontId="3" fillId="2" borderId="37" xfId="0" applyFont="1" applyFill="1" applyBorder="1" applyAlignment="1">
      <alignment horizontal="center"/>
    </xf>
    <xf numFmtId="0" fontId="5" fillId="6" borderId="38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0" fillId="2" borderId="27" xfId="0" applyFill="1" applyBorder="1" applyAlignment="1">
      <alignment horizontal="center"/>
    </xf>
    <xf numFmtId="0" fontId="0" fillId="2" borderId="26" xfId="0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3" fillId="5" borderId="30" xfId="0" applyFont="1" applyFill="1" applyBorder="1" applyAlignment="1">
      <alignment horizontal="center" vertical="center"/>
    </xf>
    <xf numFmtId="0" fontId="3" fillId="6" borderId="39" xfId="0" applyFont="1" applyFill="1" applyBorder="1" applyAlignment="1">
      <alignment horizontal="center" vertical="center"/>
    </xf>
    <xf numFmtId="0" fontId="7" fillId="4" borderId="30" xfId="0" applyFont="1" applyFill="1" applyBorder="1" applyAlignment="1">
      <alignment horizontal="center" vertical="center"/>
    </xf>
    <xf numFmtId="0" fontId="0" fillId="6" borderId="39" xfId="0" applyFill="1" applyBorder="1" applyAlignment="1">
      <alignment horizontal="center" vertical="center"/>
    </xf>
    <xf numFmtId="0" fontId="0" fillId="2" borderId="8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3" fillId="2" borderId="41" xfId="0" applyFont="1" applyFill="1" applyBorder="1" applyAlignment="1">
      <alignment horizontal="center"/>
    </xf>
    <xf numFmtId="0" fontId="3" fillId="2" borderId="26" xfId="0" applyFont="1" applyFill="1" applyBorder="1" applyAlignment="1">
      <alignment horizontal="center"/>
    </xf>
    <xf numFmtId="0" fontId="0" fillId="6" borderId="17" xfId="0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6" borderId="18" xfId="0" applyFill="1" applyBorder="1" applyAlignment="1">
      <alignment horizontal="center"/>
    </xf>
    <xf numFmtId="0" fontId="3" fillId="6" borderId="5" xfId="0" applyFont="1" applyFill="1" applyBorder="1" applyAlignment="1">
      <alignment horizontal="center"/>
    </xf>
    <xf numFmtId="0" fontId="3" fillId="6" borderId="6" xfId="0" applyFont="1" applyFill="1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3" fillId="6" borderId="14" xfId="0" applyFont="1" applyFill="1" applyBorder="1" applyAlignment="1">
      <alignment horizontal="center"/>
    </xf>
    <xf numFmtId="0" fontId="3" fillId="6" borderId="15" xfId="0" applyFont="1" applyFill="1" applyBorder="1" applyAlignment="1">
      <alignment horizontal="center"/>
    </xf>
    <xf numFmtId="0" fontId="3" fillId="6" borderId="16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 vertical="center"/>
    </xf>
    <xf numFmtId="0" fontId="3" fillId="6" borderId="25" xfId="0" applyFont="1" applyFill="1" applyBorder="1" applyAlignment="1">
      <alignment horizontal="center"/>
    </xf>
    <xf numFmtId="0" fontId="3" fillId="6" borderId="27" xfId="0" applyFont="1" applyFill="1" applyBorder="1" applyAlignment="1">
      <alignment horizontal="center"/>
    </xf>
    <xf numFmtId="0" fontId="3" fillId="6" borderId="26" xfId="0" applyFont="1" applyFill="1" applyBorder="1" applyAlignment="1">
      <alignment horizontal="center"/>
    </xf>
    <xf numFmtId="0" fontId="0" fillId="2" borderId="36" xfId="0" applyFill="1" applyBorder="1" applyAlignment="1">
      <alignment horizontal="center"/>
    </xf>
    <xf numFmtId="0" fontId="0" fillId="6" borderId="27" xfId="0" applyFill="1" applyBorder="1" applyAlignment="1">
      <alignment horizontal="center"/>
    </xf>
    <xf numFmtId="0" fontId="3" fillId="9" borderId="30" xfId="0" applyFont="1" applyFill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3" fillId="2" borderId="43" xfId="0" applyFont="1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3" fillId="2" borderId="10" xfId="0" applyFont="1" applyFill="1" applyBorder="1" applyAlignment="1">
      <alignment horizontal="center" vertic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3" fillId="8" borderId="30" xfId="0" applyFont="1" applyFill="1" applyBorder="1" applyAlignment="1">
      <alignment horizontal="center" vertical="center"/>
    </xf>
    <xf numFmtId="0" fontId="11" fillId="10" borderId="16" xfId="0" applyFont="1" applyFill="1" applyBorder="1" applyAlignment="1">
      <alignment horizontal="center"/>
    </xf>
    <xf numFmtId="0" fontId="11" fillId="10" borderId="21" xfId="0" applyFont="1" applyFill="1" applyBorder="1" applyAlignment="1">
      <alignment horizontal="center"/>
    </xf>
    <xf numFmtId="0" fontId="3" fillId="6" borderId="23" xfId="0" applyFont="1" applyFill="1" applyBorder="1" applyAlignment="1">
      <alignment horizontal="center" vertical="center"/>
    </xf>
    <xf numFmtId="0" fontId="3" fillId="6" borderId="24" xfId="0" applyFont="1" applyFill="1" applyBorder="1" applyAlignment="1">
      <alignment horizontal="center" vertical="center"/>
    </xf>
    <xf numFmtId="0" fontId="5" fillId="0" borderId="29" xfId="0" applyFont="1" applyBorder="1" applyAlignment="1">
      <alignment horizontal="center" vertical="center" wrapText="1"/>
    </xf>
    <xf numFmtId="0" fontId="5" fillId="6" borderId="19" xfId="0" applyFont="1" applyFill="1" applyBorder="1" applyAlignment="1">
      <alignment horizontal="center"/>
    </xf>
    <xf numFmtId="0" fontId="5" fillId="6" borderId="21" xfId="0" applyFont="1" applyFill="1" applyBorder="1" applyAlignment="1">
      <alignment horizontal="center"/>
    </xf>
    <xf numFmtId="0" fontId="4" fillId="6" borderId="5" xfId="0" applyFont="1" applyFill="1" applyBorder="1" applyAlignment="1">
      <alignment horizontal="center" vertical="center" wrapText="1"/>
    </xf>
    <xf numFmtId="0" fontId="0" fillId="8" borderId="5" xfId="0" applyFill="1" applyBorder="1" applyAlignment="1">
      <alignment horizontal="center"/>
    </xf>
    <xf numFmtId="0" fontId="0" fillId="9" borderId="5" xfId="0" applyFill="1" applyBorder="1" applyAlignment="1">
      <alignment horizontal="center"/>
    </xf>
    <xf numFmtId="1" fontId="0" fillId="8" borderId="5" xfId="0" applyNumberFormat="1" applyFill="1" applyBorder="1" applyAlignment="1">
      <alignment horizontal="center"/>
    </xf>
    <xf numFmtId="1" fontId="0" fillId="8" borderId="27" xfId="0" applyNumberFormat="1" applyFill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1" fontId="0" fillId="9" borderId="6" xfId="0" applyNumberFormat="1" applyFill="1" applyBorder="1" applyAlignment="1">
      <alignment horizontal="center"/>
    </xf>
    <xf numFmtId="1" fontId="0" fillId="9" borderId="10" xfId="0" applyNumberFormat="1" applyFill="1" applyBorder="1" applyAlignment="1">
      <alignment horizontal="center"/>
    </xf>
    <xf numFmtId="164" fontId="0" fillId="0" borderId="34" xfId="0" applyNumberFormat="1" applyBorder="1" applyAlignment="1">
      <alignment horizontal="center"/>
    </xf>
    <xf numFmtId="164" fontId="0" fillId="0" borderId="55" xfId="0" applyNumberFormat="1" applyBorder="1" applyAlignment="1">
      <alignment horizontal="center"/>
    </xf>
    <xf numFmtId="164" fontId="0" fillId="0" borderId="56" xfId="0" applyNumberFormat="1" applyBorder="1" applyAlignment="1">
      <alignment horizontal="center"/>
    </xf>
    <xf numFmtId="0" fontId="0" fillId="0" borderId="57" xfId="0" applyBorder="1" applyAlignment="1">
      <alignment horizontal="center"/>
    </xf>
    <xf numFmtId="0" fontId="3" fillId="8" borderId="52" xfId="0" applyFont="1" applyFill="1" applyBorder="1" applyAlignment="1">
      <alignment horizontal="center" vertical="center"/>
    </xf>
    <xf numFmtId="0" fontId="12" fillId="2" borderId="31" xfId="0" applyFont="1" applyFill="1" applyBorder="1" applyAlignment="1">
      <alignment horizontal="center" vertical="center"/>
    </xf>
    <xf numFmtId="0" fontId="12" fillId="2" borderId="30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/>
    </xf>
    <xf numFmtId="0" fontId="5" fillId="6" borderId="27" xfId="0" applyFont="1" applyFill="1" applyBorder="1" applyAlignment="1">
      <alignment horizontal="center" vertical="center"/>
    </xf>
    <xf numFmtId="0" fontId="3" fillId="6" borderId="17" xfId="0" applyFont="1" applyFill="1" applyBorder="1" applyAlignment="1">
      <alignment horizontal="center"/>
    </xf>
    <xf numFmtId="0" fontId="3" fillId="6" borderId="18" xfId="0" applyFont="1" applyFill="1" applyBorder="1" applyAlignment="1">
      <alignment horizontal="center"/>
    </xf>
    <xf numFmtId="0" fontId="3" fillId="11" borderId="5" xfId="0" applyFont="1" applyFill="1" applyBorder="1" applyAlignment="1">
      <alignment horizontal="left" vertical="center" wrapText="1"/>
    </xf>
    <xf numFmtId="0" fontId="5" fillId="11" borderId="5" xfId="0" applyFont="1" applyFill="1" applyBorder="1" applyAlignment="1">
      <alignment horizontal="center" vertical="center"/>
    </xf>
    <xf numFmtId="0" fontId="3" fillId="11" borderId="5" xfId="0" applyFont="1" applyFill="1" applyBorder="1" applyAlignment="1">
      <alignment horizontal="center" vertical="center" wrapText="1"/>
    </xf>
    <xf numFmtId="0" fontId="3" fillId="12" borderId="18" xfId="0" applyFont="1" applyFill="1" applyBorder="1" applyAlignment="1">
      <alignment horizontal="center" vertical="center"/>
    </xf>
    <xf numFmtId="0" fontId="3" fillId="12" borderId="17" xfId="0" applyFont="1" applyFill="1" applyBorder="1" applyAlignment="1">
      <alignment horizontal="center" vertical="center"/>
    </xf>
    <xf numFmtId="0" fontId="0" fillId="12" borderId="5" xfId="0" applyFill="1" applyBorder="1" applyAlignment="1">
      <alignment horizontal="center"/>
    </xf>
    <xf numFmtId="0" fontId="3" fillId="11" borderId="27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33" xfId="0" applyBorder="1" applyAlignment="1">
      <alignment horizontal="center"/>
    </xf>
    <xf numFmtId="0" fontId="0" fillId="0" borderId="32" xfId="0" applyBorder="1" applyAlignment="1">
      <alignment horizontal="center"/>
    </xf>
    <xf numFmtId="0" fontId="3" fillId="2" borderId="65" xfId="0" applyFont="1" applyFill="1" applyBorder="1" applyAlignment="1">
      <alignment horizontal="center"/>
    </xf>
    <xf numFmtId="0" fontId="3" fillId="2" borderId="66" xfId="0" applyFont="1" applyFill="1" applyBorder="1" applyAlignment="1">
      <alignment horizontal="center"/>
    </xf>
    <xf numFmtId="0" fontId="10" fillId="12" borderId="17" xfId="0" applyFont="1" applyFill="1" applyBorder="1" applyAlignment="1">
      <alignment horizontal="center" vertical="center"/>
    </xf>
    <xf numFmtId="0" fontId="0" fillId="12" borderId="27" xfId="0" applyFill="1" applyBorder="1" applyAlignment="1">
      <alignment horizontal="center"/>
    </xf>
    <xf numFmtId="0" fontId="0" fillId="12" borderId="64" xfId="0" applyFill="1" applyBorder="1" applyAlignment="1">
      <alignment horizontal="center"/>
    </xf>
    <xf numFmtId="0" fontId="3" fillId="11" borderId="17" xfId="0" applyFont="1" applyFill="1" applyBorder="1" applyAlignment="1">
      <alignment horizontal="center" vertical="center"/>
    </xf>
    <xf numFmtId="0" fontId="0" fillId="11" borderId="26" xfId="0" applyFill="1" applyBorder="1" applyAlignment="1">
      <alignment horizontal="center"/>
    </xf>
    <xf numFmtId="0" fontId="3" fillId="11" borderId="19" xfId="0" applyFont="1" applyFill="1" applyBorder="1" applyAlignment="1">
      <alignment horizontal="center" vertical="center"/>
    </xf>
    <xf numFmtId="0" fontId="3" fillId="6" borderId="12" xfId="0" applyFont="1" applyFill="1" applyBorder="1" applyAlignment="1">
      <alignment horizontal="center"/>
    </xf>
    <xf numFmtId="0" fontId="3" fillId="6" borderId="10" xfId="0" applyFont="1" applyFill="1" applyBorder="1" applyAlignment="1">
      <alignment horizontal="center"/>
    </xf>
    <xf numFmtId="0" fontId="3" fillId="6" borderId="8" xfId="0" applyFont="1" applyFill="1" applyBorder="1" applyAlignment="1">
      <alignment horizontal="center"/>
    </xf>
    <xf numFmtId="0" fontId="14" fillId="6" borderId="5" xfId="0" applyFont="1" applyFill="1" applyBorder="1" applyAlignment="1">
      <alignment horizontal="left" vertical="center" wrapText="1"/>
    </xf>
    <xf numFmtId="0" fontId="3" fillId="6" borderId="27" xfId="0" applyFont="1" applyFill="1" applyBorder="1" applyAlignment="1">
      <alignment horizontal="left" vertical="center" wrapText="1"/>
    </xf>
    <xf numFmtId="0" fontId="3" fillId="6" borderId="19" xfId="0" applyFont="1" applyFill="1" applyBorder="1" applyAlignment="1">
      <alignment horizontal="center"/>
    </xf>
    <xf numFmtId="0" fontId="3" fillId="6" borderId="20" xfId="0" applyFont="1" applyFill="1" applyBorder="1" applyAlignment="1">
      <alignment horizontal="center"/>
    </xf>
    <xf numFmtId="0" fontId="3" fillId="6" borderId="21" xfId="0" applyFont="1" applyFill="1" applyBorder="1" applyAlignment="1">
      <alignment horizontal="center"/>
    </xf>
    <xf numFmtId="0" fontId="0" fillId="5" borderId="29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11" borderId="6" xfId="0" applyFont="1" applyFill="1" applyBorder="1" applyAlignment="1">
      <alignment horizontal="left" vertical="center" wrapText="1"/>
    </xf>
    <xf numFmtId="0" fontId="13" fillId="6" borderId="6" xfId="0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1" fillId="2" borderId="27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vertical="center" wrapText="1"/>
    </xf>
    <xf numFmtId="0" fontId="5" fillId="6" borderId="5" xfId="0" applyFont="1" applyFill="1" applyBorder="1" applyAlignment="1">
      <alignment horizontal="left" vertical="center"/>
    </xf>
    <xf numFmtId="0" fontId="5" fillId="6" borderId="5" xfId="0" applyFont="1" applyFill="1" applyBorder="1" applyAlignment="1">
      <alignment horizontal="left" vertical="center" wrapText="1"/>
    </xf>
    <xf numFmtId="0" fontId="5" fillId="11" borderId="5" xfId="0" applyFont="1" applyFill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6" borderId="27" xfId="0" applyFont="1" applyFill="1" applyBorder="1" applyAlignment="1">
      <alignment horizontal="left" vertical="center"/>
    </xf>
    <xf numFmtId="0" fontId="5" fillId="6" borderId="27" xfId="0" applyFont="1" applyFill="1" applyBorder="1" applyAlignment="1">
      <alignment horizontal="left" vertical="center" wrapText="1"/>
    </xf>
    <xf numFmtId="0" fontId="5" fillId="11" borderId="27" xfId="0" applyFont="1" applyFill="1" applyBorder="1" applyAlignment="1">
      <alignment horizontal="left" vertical="center" wrapText="1"/>
    </xf>
    <xf numFmtId="0" fontId="15" fillId="6" borderId="5" xfId="0" applyFont="1" applyFill="1" applyBorder="1" applyAlignment="1">
      <alignment horizontal="left" vertical="center" wrapText="1"/>
    </xf>
    <xf numFmtId="0" fontId="17" fillId="6" borderId="6" xfId="0" applyFont="1" applyFill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/>
    </xf>
    <xf numFmtId="0" fontId="16" fillId="0" borderId="6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0" fontId="4" fillId="8" borderId="46" xfId="0" applyFont="1" applyFill="1" applyBorder="1" applyAlignment="1">
      <alignment horizontal="center" vertical="center" wrapText="1"/>
    </xf>
    <xf numFmtId="0" fontId="4" fillId="8" borderId="47" xfId="0" applyFont="1" applyFill="1" applyBorder="1" applyAlignment="1">
      <alignment horizontal="center" vertical="center" wrapText="1"/>
    </xf>
    <xf numFmtId="0" fontId="4" fillId="8" borderId="32" xfId="0" applyFont="1" applyFill="1" applyBorder="1" applyAlignment="1">
      <alignment horizontal="center" vertical="center" wrapText="1"/>
    </xf>
    <xf numFmtId="0" fontId="4" fillId="9" borderId="48" xfId="0" applyFont="1" applyFill="1" applyBorder="1" applyAlignment="1">
      <alignment horizontal="center" vertical="center" wrapText="1"/>
    </xf>
    <xf numFmtId="0" fontId="4" fillId="9" borderId="49" xfId="0" applyFont="1" applyFill="1" applyBorder="1" applyAlignment="1">
      <alignment horizontal="center" vertical="center" wrapText="1"/>
    </xf>
    <xf numFmtId="0" fontId="4" fillId="9" borderId="62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6" borderId="57" xfId="0" applyFont="1" applyFill="1" applyBorder="1" applyAlignment="1">
      <alignment horizontal="center" vertical="center"/>
    </xf>
    <xf numFmtId="0" fontId="7" fillId="6" borderId="49" xfId="0" applyFont="1" applyFill="1" applyBorder="1" applyAlignment="1">
      <alignment horizontal="center" vertical="center"/>
    </xf>
    <xf numFmtId="0" fontId="7" fillId="6" borderId="62" xfId="0" applyFont="1" applyFill="1" applyBorder="1" applyAlignment="1">
      <alignment horizontal="center" vertical="center"/>
    </xf>
    <xf numFmtId="0" fontId="4" fillId="8" borderId="6" xfId="0" applyFont="1" applyFill="1" applyBorder="1" applyAlignment="1">
      <alignment horizontal="center" vertical="center" wrapText="1"/>
    </xf>
    <xf numFmtId="0" fontId="4" fillId="8" borderId="7" xfId="0" applyFont="1" applyFill="1" applyBorder="1" applyAlignment="1">
      <alignment horizontal="center" vertical="center" wrapText="1"/>
    </xf>
    <xf numFmtId="0" fontId="4" fillId="8" borderId="60" xfId="0" applyFont="1" applyFill="1" applyBorder="1" applyAlignment="1">
      <alignment horizontal="center" vertical="center" wrapText="1"/>
    </xf>
    <xf numFmtId="0" fontId="4" fillId="9" borderId="11" xfId="0" applyFont="1" applyFill="1" applyBorder="1" applyAlignment="1">
      <alignment horizontal="center" vertical="center" wrapText="1"/>
    </xf>
    <xf numFmtId="0" fontId="4" fillId="9" borderId="61" xfId="0" applyFont="1" applyFill="1" applyBorder="1" applyAlignment="1">
      <alignment horizontal="center" vertical="center" wrapText="1"/>
    </xf>
    <xf numFmtId="0" fontId="5" fillId="2" borderId="54" xfId="0" applyFont="1" applyFill="1" applyBorder="1" applyAlignment="1">
      <alignment horizontal="center"/>
    </xf>
    <xf numFmtId="0" fontId="5" fillId="2" borderId="45" xfId="0" applyFont="1" applyFill="1" applyBorder="1" applyAlignment="1">
      <alignment horizontal="center"/>
    </xf>
    <xf numFmtId="0" fontId="5" fillId="2" borderId="28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60" xfId="0" applyFont="1" applyFill="1" applyBorder="1" applyAlignment="1">
      <alignment horizontal="center" vertical="center"/>
    </xf>
    <xf numFmtId="0" fontId="4" fillId="7" borderId="6" xfId="0" applyFont="1" applyFill="1" applyBorder="1" applyAlignment="1">
      <alignment horizontal="center" vertical="center" wrapText="1"/>
    </xf>
    <xf numFmtId="0" fontId="4" fillId="7" borderId="7" xfId="0" applyFont="1" applyFill="1" applyBorder="1" applyAlignment="1">
      <alignment horizontal="center" vertical="center" wrapText="1"/>
    </xf>
    <xf numFmtId="0" fontId="4" fillId="7" borderId="8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8" borderId="10" xfId="0" applyFont="1" applyFill="1" applyBorder="1" applyAlignment="1">
      <alignment horizontal="center" vertical="center"/>
    </xf>
    <xf numFmtId="0" fontId="4" fillId="8" borderId="11" xfId="0" applyFont="1" applyFill="1" applyBorder="1" applyAlignment="1">
      <alignment horizontal="center" vertical="center"/>
    </xf>
    <xf numFmtId="0" fontId="4" fillId="8" borderId="12" xfId="0" applyFont="1" applyFill="1" applyBorder="1" applyAlignment="1">
      <alignment horizontal="center" vertical="center"/>
    </xf>
    <xf numFmtId="0" fontId="4" fillId="9" borderId="10" xfId="0" applyFont="1" applyFill="1" applyBorder="1" applyAlignment="1">
      <alignment horizontal="center" vertical="center"/>
    </xf>
    <xf numFmtId="0" fontId="4" fillId="9" borderId="11" xfId="0" applyFont="1" applyFill="1" applyBorder="1" applyAlignment="1">
      <alignment horizontal="center" vertical="center"/>
    </xf>
    <xf numFmtId="0" fontId="4" fillId="9" borderId="12" xfId="0" applyFont="1" applyFill="1" applyBorder="1" applyAlignment="1">
      <alignment horizontal="center" vertical="center"/>
    </xf>
    <xf numFmtId="0" fontId="0" fillId="10" borderId="2" xfId="0" applyFill="1" applyBorder="1" applyAlignment="1">
      <alignment horizontal="center"/>
    </xf>
    <xf numFmtId="0" fontId="0" fillId="10" borderId="4" xfId="0" applyFill="1" applyBorder="1" applyAlignment="1">
      <alignment horizontal="center"/>
    </xf>
    <xf numFmtId="0" fontId="3" fillId="5" borderId="1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7" borderId="57" xfId="0" applyFont="1" applyFill="1" applyBorder="1" applyAlignment="1">
      <alignment horizontal="center" vertical="center"/>
    </xf>
    <xf numFmtId="0" fontId="4" fillId="7" borderId="49" xfId="0" applyFont="1" applyFill="1" applyBorder="1" applyAlignment="1">
      <alignment horizontal="center" vertical="center"/>
    </xf>
    <xf numFmtId="0" fontId="4" fillId="7" borderId="6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53" xfId="0" applyFont="1" applyFill="1" applyBorder="1" applyAlignment="1">
      <alignment horizontal="center" vertical="center"/>
    </xf>
    <xf numFmtId="0" fontId="1" fillId="7" borderId="33" xfId="0" applyFont="1" applyFill="1" applyBorder="1" applyAlignment="1">
      <alignment horizontal="center" vertical="center"/>
    </xf>
    <xf numFmtId="0" fontId="1" fillId="7" borderId="32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0" borderId="63" xfId="0" applyFont="1" applyBorder="1" applyAlignment="1">
      <alignment horizontal="center" vertical="center"/>
    </xf>
    <xf numFmtId="0" fontId="5" fillId="0" borderId="13" xfId="0" applyFont="1" applyBorder="1" applyAlignment="1">
      <alignment horizontal="left" vertical="center"/>
    </xf>
    <xf numFmtId="0" fontId="5" fillId="0" borderId="58" xfId="0" applyFont="1" applyBorder="1" applyAlignment="1">
      <alignment horizontal="left" vertical="center"/>
    </xf>
    <xf numFmtId="0" fontId="5" fillId="0" borderId="63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 wrapText="1"/>
    </xf>
    <xf numFmtId="0" fontId="5" fillId="0" borderId="58" xfId="0" applyFont="1" applyBorder="1" applyAlignment="1">
      <alignment horizontal="left" vertical="center" wrapText="1"/>
    </xf>
    <xf numFmtId="0" fontId="5" fillId="0" borderId="63" xfId="0" applyFont="1" applyBorder="1" applyAlignment="1">
      <alignment horizontal="left" vertical="center" wrapText="1"/>
    </xf>
    <xf numFmtId="0" fontId="4" fillId="9" borderId="7" xfId="0" applyFont="1" applyFill="1" applyBorder="1" applyAlignment="1">
      <alignment horizontal="center" vertical="center" wrapText="1"/>
    </xf>
    <xf numFmtId="0" fontId="4" fillId="9" borderId="60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/>
    </xf>
    <xf numFmtId="0" fontId="5" fillId="2" borderId="9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39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right" vertical="center"/>
    </xf>
    <xf numFmtId="0" fontId="5" fillId="2" borderId="60" xfId="0" applyFont="1" applyFill="1" applyBorder="1" applyAlignment="1">
      <alignment horizontal="right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53" xfId="0" applyFont="1" applyFill="1" applyBorder="1" applyAlignment="1">
      <alignment horizontal="center" vertical="center"/>
    </xf>
    <xf numFmtId="0" fontId="5" fillId="0" borderId="6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9" fillId="0" borderId="42" xfId="0" applyFont="1" applyBorder="1" applyAlignment="1">
      <alignment horizontal="center" wrapText="1"/>
    </xf>
    <xf numFmtId="0" fontId="9" fillId="0" borderId="42" xfId="0" applyFont="1" applyBorder="1" applyAlignment="1">
      <alignment horizontal="center" vertical="center" wrapText="1"/>
    </xf>
    <xf numFmtId="0" fontId="0" fillId="0" borderId="13" xfId="0" applyBorder="1" applyAlignment="1">
      <alignment horizontal="left" vertical="center"/>
    </xf>
    <xf numFmtId="0" fontId="0" fillId="0" borderId="58" xfId="0" applyBorder="1" applyAlignment="1">
      <alignment horizontal="left" vertical="center"/>
    </xf>
    <xf numFmtId="0" fontId="0" fillId="0" borderId="59" xfId="0" applyBorder="1" applyAlignment="1">
      <alignment horizontal="left" vertical="center"/>
    </xf>
    <xf numFmtId="0" fontId="0" fillId="0" borderId="13" xfId="0" applyBorder="1" applyAlignment="1">
      <alignment horizontal="left" vertical="center" wrapText="1"/>
    </xf>
    <xf numFmtId="0" fontId="0" fillId="0" borderId="58" xfId="0" applyBorder="1" applyAlignment="1">
      <alignment horizontal="left" vertical="center" wrapText="1"/>
    </xf>
    <xf numFmtId="0" fontId="0" fillId="0" borderId="59" xfId="0" applyBorder="1" applyAlignment="1">
      <alignment horizontal="left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58" xfId="0" applyBorder="1" applyAlignment="1">
      <alignment horizontal="center" vertical="center" wrapText="1"/>
    </xf>
    <xf numFmtId="0" fontId="0" fillId="0" borderId="59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53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44" xfId="0" applyFill="1" applyBorder="1" applyAlignment="1">
      <alignment horizontal="center"/>
    </xf>
    <xf numFmtId="0" fontId="0" fillId="6" borderId="42" xfId="0" applyFill="1" applyBorder="1" applyAlignment="1">
      <alignment horizontal="center" vertical="center"/>
    </xf>
    <xf numFmtId="0" fontId="4" fillId="7" borderId="6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/>
    </xf>
    <xf numFmtId="0" fontId="4" fillId="7" borderId="8" xfId="0" applyFont="1" applyFill="1" applyBorder="1" applyAlignment="1">
      <alignment horizontal="center" vertical="center"/>
    </xf>
    <xf numFmtId="0" fontId="1" fillId="7" borderId="6" xfId="0" applyFont="1" applyFill="1" applyBorder="1" applyAlignment="1">
      <alignment horizontal="center" vertical="center"/>
    </xf>
    <xf numFmtId="0" fontId="1" fillId="7" borderId="8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7" fillId="0" borderId="4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0" fillId="0" borderId="44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3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42" xfId="0" applyBorder="1" applyAlignment="1">
      <alignment horizontal="center"/>
    </xf>
    <xf numFmtId="0" fontId="7" fillId="10" borderId="6" xfId="0" applyFont="1" applyFill="1" applyBorder="1" applyAlignment="1">
      <alignment horizontal="center" vertical="center"/>
    </xf>
    <xf numFmtId="0" fontId="7" fillId="10" borderId="7" xfId="0" applyFont="1" applyFill="1" applyBorder="1" applyAlignment="1">
      <alignment horizontal="center" vertical="center"/>
    </xf>
    <xf numFmtId="0" fontId="7" fillId="10" borderId="8" xfId="0" applyFont="1" applyFill="1" applyBorder="1" applyAlignment="1">
      <alignment horizontal="center" vertical="center"/>
    </xf>
    <xf numFmtId="0" fontId="4" fillId="8" borderId="8" xfId="0" applyFont="1" applyFill="1" applyBorder="1" applyAlignment="1">
      <alignment horizontal="center" vertical="center" wrapText="1"/>
    </xf>
    <xf numFmtId="0" fontId="4" fillId="9" borderId="12" xfId="0" applyFont="1" applyFill="1" applyBorder="1" applyAlignment="1">
      <alignment horizontal="center" vertical="center" wrapText="1"/>
    </xf>
    <xf numFmtId="0" fontId="7" fillId="10" borderId="33" xfId="0" applyFont="1" applyFill="1" applyBorder="1" applyAlignment="1">
      <alignment horizontal="center" vertical="center"/>
    </xf>
    <xf numFmtId="0" fontId="7" fillId="10" borderId="47" xfId="0" applyFont="1" applyFill="1" applyBorder="1" applyAlignment="1">
      <alignment horizontal="center" vertical="center"/>
    </xf>
    <xf numFmtId="0" fontId="7" fillId="10" borderId="32" xfId="0" applyFont="1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center" vertical="center" wrapText="1"/>
    </xf>
    <xf numFmtId="0" fontId="4" fillId="7" borderId="53" xfId="0" applyFont="1" applyFill="1" applyBorder="1" applyAlignment="1">
      <alignment horizontal="center" vertical="center" wrapText="1"/>
    </xf>
    <xf numFmtId="0" fontId="4" fillId="3" borderId="33" xfId="0" applyFont="1" applyFill="1" applyBorder="1" applyAlignment="1">
      <alignment horizontal="center" vertical="center"/>
    </xf>
    <xf numFmtId="0" fontId="4" fillId="3" borderId="47" xfId="0" applyFont="1" applyFill="1" applyBorder="1" applyAlignment="1">
      <alignment horizontal="center" vertical="center"/>
    </xf>
    <xf numFmtId="0" fontId="4" fillId="3" borderId="32" xfId="0" applyFont="1" applyFill="1" applyBorder="1" applyAlignment="1">
      <alignment horizontal="center" vertical="center"/>
    </xf>
  </cellXfs>
  <cellStyles count="1">
    <cellStyle name="Normalny" xfId="0" builtinId="0"/>
  </cellStyles>
  <dxfs count="4">
    <dxf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fill>
        <patternFill patternType="solid">
          <fgColor indexed="64"/>
          <bgColor theme="4"/>
        </patternFill>
      </fill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fill>
        <patternFill patternType="solid">
          <fgColor indexed="64"/>
          <bgColor theme="9" tint="0.59999389629810485"/>
        </patternFill>
      </fill>
      <alignment horizontal="center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ela2" displayName="Tabela2" ref="C148:F154" totalsRowShown="0">
  <autoFilter ref="C148:F154" xr:uid="{00000000-0009-0000-0100-000002000000}"/>
  <tableColumns count="4">
    <tableColumn id="1" xr3:uid="{00000000-0010-0000-0000-000001000000}" name="Forma dydaktyczna" dataDxfId="3"/>
    <tableColumn id="2" xr3:uid="{00000000-0010-0000-0000-000002000000}" name="I mod." dataDxfId="2"/>
    <tableColumn id="3" xr3:uid="{00000000-0010-0000-0000-000003000000}" name="II mod." dataDxfId="1"/>
    <tableColumn id="4" xr3:uid="{00000000-0010-0000-0000-000004000000}" name="średnia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G157"/>
  <sheetViews>
    <sheetView tabSelected="1" topLeftCell="A122" zoomScale="75" zoomScaleNormal="75" workbookViewId="0">
      <selection activeCell="BD129" sqref="BD129"/>
    </sheetView>
  </sheetViews>
  <sheetFormatPr defaultRowHeight="15" x14ac:dyDescent="0.25"/>
  <cols>
    <col min="1" max="1" width="9.5703125" customWidth="1"/>
    <col min="2" max="3" width="22" style="296" customWidth="1"/>
    <col min="4" max="4" width="8.7109375" style="70" customWidth="1"/>
    <col min="5" max="5" width="9.28515625" style="70" customWidth="1"/>
    <col min="6" max="6" width="5.85546875" style="70" customWidth="1"/>
    <col min="7" max="8" width="3.7109375" style="70" customWidth="1"/>
    <col min="9" max="9" width="6.7109375" style="70" customWidth="1"/>
    <col min="10" max="15" width="3.7109375" style="70" customWidth="1"/>
    <col min="16" max="16" width="4.85546875" style="70" customWidth="1"/>
    <col min="17" max="18" width="3.7109375" style="70" customWidth="1"/>
    <col min="19" max="19" width="5.85546875" style="70" customWidth="1"/>
    <col min="20" max="20" width="3.7109375" style="70" customWidth="1"/>
    <col min="21" max="21" width="4.42578125" style="70" customWidth="1"/>
    <col min="22" max="23" width="3.7109375" style="70" customWidth="1"/>
    <col min="24" max="24" width="5.42578125" style="70" customWidth="1"/>
    <col min="25" max="33" width="3.7109375" style="70" customWidth="1"/>
    <col min="34" max="34" width="8.140625" style="70" customWidth="1"/>
    <col min="35" max="45" width="3.7109375" style="70" customWidth="1"/>
    <col min="46" max="55" width="9.140625" style="429"/>
  </cols>
  <sheetData>
    <row r="1" spans="1:55" x14ac:dyDescent="0.25">
      <c r="A1" s="2" t="s">
        <v>0</v>
      </c>
      <c r="B1" s="433" t="s">
        <v>1</v>
      </c>
      <c r="C1" s="433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69"/>
      <c r="P1" s="269"/>
      <c r="Q1" s="269"/>
      <c r="R1" s="269"/>
      <c r="S1" s="269"/>
      <c r="T1" s="269"/>
      <c r="U1" s="269"/>
      <c r="V1" s="269"/>
      <c r="W1" s="269"/>
      <c r="X1" s="269"/>
      <c r="Y1" s="269"/>
      <c r="Z1" s="269"/>
      <c r="AA1" s="269"/>
      <c r="AB1" s="269"/>
      <c r="AC1" s="269"/>
      <c r="AD1" s="269"/>
      <c r="AE1" s="269"/>
      <c r="AF1" s="269"/>
      <c r="AG1" s="269"/>
      <c r="AH1" s="269"/>
      <c r="AI1" s="269"/>
      <c r="AJ1" s="269"/>
      <c r="AK1" s="269"/>
      <c r="AL1" s="269"/>
      <c r="AM1" s="269"/>
      <c r="AN1" s="269"/>
      <c r="AO1" s="269"/>
      <c r="AP1" s="269"/>
      <c r="AQ1" s="269"/>
      <c r="AR1" s="269"/>
      <c r="AS1" s="269"/>
    </row>
    <row r="2" spans="1:55" x14ac:dyDescent="0.25">
      <c r="A2" s="2" t="s">
        <v>2</v>
      </c>
      <c r="B2" s="433" t="s">
        <v>3</v>
      </c>
      <c r="C2" s="433"/>
      <c r="D2" s="269"/>
      <c r="E2" s="269"/>
      <c r="F2" s="269"/>
      <c r="G2" s="269"/>
      <c r="H2" s="269"/>
      <c r="I2" s="269"/>
      <c r="J2" s="269"/>
      <c r="K2" s="269"/>
      <c r="L2" s="269"/>
      <c r="M2" s="269"/>
      <c r="N2" s="269"/>
      <c r="O2" s="269"/>
      <c r="P2" s="269"/>
      <c r="Q2" s="269"/>
      <c r="R2" s="269"/>
      <c r="S2" s="269"/>
      <c r="T2" s="269"/>
      <c r="U2" s="269"/>
      <c r="V2" s="269"/>
      <c r="W2" s="269"/>
      <c r="X2" s="269"/>
      <c r="Y2" s="269"/>
      <c r="Z2" s="269"/>
      <c r="AA2" s="269"/>
      <c r="AB2" s="269"/>
      <c r="AC2" s="269"/>
      <c r="AD2" s="269"/>
      <c r="AE2" s="269"/>
      <c r="AF2" s="269"/>
      <c r="AG2" s="269"/>
      <c r="AH2" s="269"/>
      <c r="AI2" s="269"/>
      <c r="AJ2" s="269"/>
      <c r="AK2" s="269"/>
      <c r="AL2" s="269"/>
      <c r="AM2" s="269"/>
      <c r="AN2" s="269"/>
      <c r="AO2" s="269"/>
      <c r="AP2" s="269"/>
      <c r="AQ2" s="269"/>
      <c r="AR2" s="269"/>
      <c r="AS2" s="269"/>
    </row>
    <row r="3" spans="1:55" x14ac:dyDescent="0.25">
      <c r="A3" s="2" t="s">
        <v>4</v>
      </c>
      <c r="B3" s="433" t="s">
        <v>5</v>
      </c>
      <c r="C3" s="433"/>
      <c r="D3" s="269"/>
      <c r="E3" s="269"/>
      <c r="F3" s="269"/>
      <c r="G3" s="269"/>
      <c r="H3" s="269"/>
      <c r="I3" s="269"/>
      <c r="J3" s="269"/>
      <c r="K3" s="269"/>
      <c r="L3" s="269"/>
      <c r="M3" s="269"/>
      <c r="N3" s="269"/>
      <c r="O3" s="269"/>
      <c r="P3" s="269"/>
      <c r="Q3" s="269"/>
      <c r="R3" s="269"/>
      <c r="S3" s="269"/>
      <c r="T3" s="269"/>
      <c r="U3" s="269"/>
      <c r="V3" s="269"/>
      <c r="W3" s="269"/>
      <c r="X3" s="269"/>
      <c r="Y3" s="269"/>
      <c r="Z3" s="269"/>
      <c r="AA3" s="269"/>
      <c r="AB3" s="269"/>
      <c r="AC3" s="269"/>
      <c r="AD3" s="269"/>
      <c r="AE3" s="269"/>
      <c r="AF3" s="269"/>
      <c r="AG3" s="269"/>
      <c r="AH3" s="269"/>
      <c r="AI3" s="269"/>
      <c r="AJ3" s="269"/>
      <c r="AK3" s="269"/>
      <c r="AL3" s="269"/>
      <c r="AM3" s="269"/>
      <c r="AN3" s="269"/>
      <c r="AO3" s="269"/>
      <c r="AP3" s="269"/>
      <c r="AQ3" s="269"/>
      <c r="AR3" s="269"/>
      <c r="AS3" s="269"/>
    </row>
    <row r="4" spans="1:55" s="1" customFormat="1" ht="59.25" customHeight="1" thickBot="1" x14ac:dyDescent="0.35">
      <c r="A4" s="399" t="s">
        <v>133</v>
      </c>
      <c r="B4" s="399"/>
      <c r="C4" s="399"/>
      <c r="D4" s="399"/>
      <c r="E4" s="399"/>
      <c r="F4" s="399"/>
      <c r="G4" s="399"/>
      <c r="H4" s="399"/>
      <c r="I4" s="399"/>
      <c r="J4" s="399"/>
      <c r="K4" s="399"/>
      <c r="L4" s="399"/>
      <c r="M4" s="400" t="s">
        <v>134</v>
      </c>
      <c r="N4" s="400"/>
      <c r="O4" s="400"/>
      <c r="P4" s="400"/>
      <c r="Q4" s="400"/>
      <c r="R4" s="400"/>
      <c r="S4" s="400"/>
      <c r="T4" s="400"/>
      <c r="U4" s="400"/>
      <c r="V4" s="400"/>
      <c r="W4" s="400"/>
      <c r="X4" s="400"/>
      <c r="Y4" s="400"/>
      <c r="Z4" s="400"/>
      <c r="AA4" s="400"/>
      <c r="AB4" s="400"/>
      <c r="AC4" s="400"/>
      <c r="AD4" s="400"/>
      <c r="AE4" s="400"/>
      <c r="AF4" s="400"/>
      <c r="AG4" s="400"/>
      <c r="AH4" s="400"/>
      <c r="AI4" s="400"/>
      <c r="AJ4" s="400"/>
      <c r="AK4" s="400"/>
      <c r="AL4" s="400"/>
      <c r="AM4" s="400"/>
      <c r="AN4" s="400"/>
      <c r="AO4" s="400"/>
      <c r="AP4" s="400"/>
      <c r="AQ4" s="400"/>
      <c r="AR4" s="400"/>
      <c r="AS4" s="400"/>
      <c r="AT4" s="429"/>
      <c r="AU4" s="429"/>
      <c r="AV4" s="429"/>
      <c r="AW4" s="429"/>
      <c r="AX4" s="429"/>
      <c r="AY4" s="429"/>
      <c r="AZ4" s="429"/>
      <c r="BA4" s="429"/>
      <c r="BB4" s="429"/>
      <c r="BC4" s="429"/>
    </row>
    <row r="5" spans="1:55" s="1" customFormat="1" ht="16.5" thickBot="1" x14ac:dyDescent="0.3">
      <c r="A5" s="410" t="s">
        <v>6</v>
      </c>
      <c r="B5" s="401" t="s">
        <v>7</v>
      </c>
      <c r="C5" s="404" t="s">
        <v>8</v>
      </c>
      <c r="D5" s="407" t="s">
        <v>9</v>
      </c>
      <c r="E5" s="410" t="s">
        <v>10</v>
      </c>
      <c r="F5" s="413" t="s">
        <v>11</v>
      </c>
      <c r="G5" s="414"/>
      <c r="H5" s="414"/>
      <c r="I5" s="414"/>
      <c r="J5" s="414"/>
      <c r="K5" s="414"/>
      <c r="L5" s="414"/>
      <c r="M5" s="414"/>
      <c r="N5" s="414"/>
      <c r="O5" s="414"/>
      <c r="P5" s="414"/>
      <c r="Q5" s="414"/>
      <c r="R5" s="414"/>
      <c r="S5" s="414"/>
      <c r="T5" s="414"/>
      <c r="U5" s="414"/>
      <c r="V5" s="414"/>
      <c r="W5" s="414"/>
      <c r="X5" s="414"/>
      <c r="Y5" s="414"/>
      <c r="Z5" s="414"/>
      <c r="AA5" s="414"/>
      <c r="AB5" s="414"/>
      <c r="AC5" s="414"/>
      <c r="AD5" s="414"/>
      <c r="AE5" s="414"/>
      <c r="AF5" s="414"/>
      <c r="AG5" s="414"/>
      <c r="AH5" s="414"/>
      <c r="AI5" s="414"/>
      <c r="AJ5" s="414"/>
      <c r="AK5" s="414"/>
      <c r="AL5" s="414"/>
      <c r="AM5" s="414"/>
      <c r="AN5" s="414"/>
      <c r="AO5" s="414"/>
      <c r="AP5" s="414"/>
      <c r="AQ5" s="414"/>
      <c r="AR5" s="414"/>
      <c r="AS5" s="415"/>
      <c r="AT5" s="429"/>
      <c r="AU5" s="429"/>
      <c r="AV5" s="429"/>
      <c r="AW5" s="429"/>
      <c r="AX5" s="429"/>
      <c r="AY5" s="429"/>
      <c r="AZ5" s="429"/>
      <c r="BA5" s="429"/>
      <c r="BB5" s="429"/>
      <c r="BC5" s="429"/>
    </row>
    <row r="6" spans="1:55" ht="15.75" thickBot="1" x14ac:dyDescent="0.3">
      <c r="A6" s="411"/>
      <c r="B6" s="402"/>
      <c r="C6" s="405"/>
      <c r="D6" s="408"/>
      <c r="E6" s="411"/>
      <c r="F6" s="419" t="s">
        <v>12</v>
      </c>
      <c r="G6" s="420"/>
      <c r="H6" s="420"/>
      <c r="I6" s="420"/>
      <c r="J6" s="420"/>
      <c r="K6" s="420"/>
      <c r="L6" s="420"/>
      <c r="M6" s="420"/>
      <c r="N6" s="420"/>
      <c r="O6" s="420"/>
      <c r="P6" s="420"/>
      <c r="Q6" s="420"/>
      <c r="R6" s="420"/>
      <c r="S6" s="420"/>
      <c r="T6" s="420"/>
      <c r="U6" s="420"/>
      <c r="V6" s="420"/>
      <c r="W6" s="420"/>
      <c r="X6" s="420"/>
      <c r="Y6" s="420"/>
      <c r="Z6" s="420"/>
      <c r="AA6" s="420"/>
      <c r="AB6" s="420"/>
      <c r="AC6" s="420"/>
      <c r="AD6" s="420"/>
      <c r="AE6" s="420"/>
      <c r="AF6" s="420"/>
      <c r="AG6" s="420"/>
      <c r="AH6" s="420"/>
      <c r="AI6" s="421"/>
      <c r="AJ6" s="419" t="s">
        <v>13</v>
      </c>
      <c r="AK6" s="420"/>
      <c r="AL6" s="420"/>
      <c r="AM6" s="420"/>
      <c r="AN6" s="420"/>
      <c r="AO6" s="420"/>
      <c r="AP6" s="420"/>
      <c r="AQ6" s="420"/>
      <c r="AR6" s="420"/>
      <c r="AS6" s="421"/>
    </row>
    <row r="7" spans="1:55" ht="15.75" thickBot="1" x14ac:dyDescent="0.3">
      <c r="A7" s="411"/>
      <c r="B7" s="402"/>
      <c r="C7" s="405"/>
      <c r="D7" s="408"/>
      <c r="E7" s="411"/>
      <c r="F7" s="419" t="s">
        <v>14</v>
      </c>
      <c r="G7" s="420"/>
      <c r="H7" s="420"/>
      <c r="I7" s="420"/>
      <c r="J7" s="421"/>
      <c r="K7" s="419" t="s">
        <v>15</v>
      </c>
      <c r="L7" s="420"/>
      <c r="M7" s="420"/>
      <c r="N7" s="420"/>
      <c r="O7" s="421"/>
      <c r="P7" s="419" t="s">
        <v>16</v>
      </c>
      <c r="Q7" s="420"/>
      <c r="R7" s="420"/>
      <c r="S7" s="420"/>
      <c r="T7" s="421"/>
      <c r="U7" s="419" t="s">
        <v>17</v>
      </c>
      <c r="V7" s="420"/>
      <c r="W7" s="420"/>
      <c r="X7" s="420"/>
      <c r="Y7" s="421"/>
      <c r="Z7" s="419" t="s">
        <v>18</v>
      </c>
      <c r="AA7" s="420"/>
      <c r="AB7" s="420"/>
      <c r="AC7" s="420"/>
      <c r="AD7" s="421"/>
      <c r="AE7" s="419" t="s">
        <v>19</v>
      </c>
      <c r="AF7" s="420"/>
      <c r="AG7" s="420"/>
      <c r="AH7" s="420"/>
      <c r="AI7" s="421"/>
      <c r="AJ7" s="419" t="s">
        <v>20</v>
      </c>
      <c r="AK7" s="420"/>
      <c r="AL7" s="420"/>
      <c r="AM7" s="420"/>
      <c r="AN7" s="421"/>
      <c r="AO7" s="419" t="s">
        <v>21</v>
      </c>
      <c r="AP7" s="420"/>
      <c r="AQ7" s="420"/>
      <c r="AR7" s="420"/>
      <c r="AS7" s="421"/>
    </row>
    <row r="8" spans="1:55" ht="15.75" thickBot="1" x14ac:dyDescent="0.3">
      <c r="A8" s="412"/>
      <c r="B8" s="403"/>
      <c r="C8" s="406"/>
      <c r="D8" s="409"/>
      <c r="E8" s="412"/>
      <c r="F8" s="66" t="s">
        <v>22</v>
      </c>
      <c r="G8" s="66" t="s">
        <v>10</v>
      </c>
      <c r="H8" s="66" t="s">
        <v>23</v>
      </c>
      <c r="I8" s="66" t="s">
        <v>24</v>
      </c>
      <c r="J8" s="66" t="s">
        <v>25</v>
      </c>
      <c r="K8" s="66" t="s">
        <v>22</v>
      </c>
      <c r="L8" s="66" t="s">
        <v>10</v>
      </c>
      <c r="M8" s="66" t="s">
        <v>23</v>
      </c>
      <c r="N8" s="66" t="s">
        <v>24</v>
      </c>
      <c r="O8" s="66" t="s">
        <v>25</v>
      </c>
      <c r="P8" s="66" t="s">
        <v>22</v>
      </c>
      <c r="Q8" s="66" t="s">
        <v>10</v>
      </c>
      <c r="R8" s="66" t="s">
        <v>23</v>
      </c>
      <c r="S8" s="66" t="s">
        <v>24</v>
      </c>
      <c r="T8" s="66" t="s">
        <v>25</v>
      </c>
      <c r="U8" s="66" t="s">
        <v>22</v>
      </c>
      <c r="V8" s="66" t="s">
        <v>10</v>
      </c>
      <c r="W8" s="66" t="s">
        <v>23</v>
      </c>
      <c r="X8" s="66" t="s">
        <v>24</v>
      </c>
      <c r="Y8" s="66" t="s">
        <v>25</v>
      </c>
      <c r="Z8" s="66" t="s">
        <v>22</v>
      </c>
      <c r="AA8" s="66" t="s">
        <v>10</v>
      </c>
      <c r="AB8" s="66" t="s">
        <v>23</v>
      </c>
      <c r="AC8" s="66" t="s">
        <v>24</v>
      </c>
      <c r="AD8" s="66" t="s">
        <v>25</v>
      </c>
      <c r="AE8" s="66" t="s">
        <v>22</v>
      </c>
      <c r="AF8" s="66" t="s">
        <v>10</v>
      </c>
      <c r="AG8" s="66" t="s">
        <v>23</v>
      </c>
      <c r="AH8" s="66" t="s">
        <v>24</v>
      </c>
      <c r="AI8" s="66" t="s">
        <v>25</v>
      </c>
      <c r="AJ8" s="66" t="s">
        <v>22</v>
      </c>
      <c r="AK8" s="66" t="s">
        <v>10</v>
      </c>
      <c r="AL8" s="66" t="s">
        <v>23</v>
      </c>
      <c r="AM8" s="66" t="s">
        <v>24</v>
      </c>
      <c r="AN8" s="66" t="s">
        <v>25</v>
      </c>
      <c r="AO8" s="66" t="s">
        <v>22</v>
      </c>
      <c r="AP8" s="66" t="s">
        <v>10</v>
      </c>
      <c r="AQ8" s="66" t="s">
        <v>23</v>
      </c>
      <c r="AR8" s="66" t="s">
        <v>24</v>
      </c>
      <c r="AS8" s="66" t="s">
        <v>25</v>
      </c>
    </row>
    <row r="9" spans="1:55" ht="15.75" thickBot="1" x14ac:dyDescent="0.3">
      <c r="A9" s="422" t="s">
        <v>26</v>
      </c>
      <c r="B9" s="422"/>
      <c r="C9" s="422"/>
      <c r="D9" s="422"/>
      <c r="E9" s="422"/>
      <c r="F9" s="422"/>
      <c r="G9" s="422"/>
      <c r="H9" s="422"/>
      <c r="I9" s="422"/>
      <c r="J9" s="422"/>
      <c r="K9" s="422"/>
      <c r="L9" s="422"/>
      <c r="M9" s="422"/>
      <c r="N9" s="422"/>
      <c r="O9" s="422"/>
      <c r="P9" s="422"/>
      <c r="Q9" s="422"/>
      <c r="R9" s="422"/>
      <c r="S9" s="422"/>
      <c r="T9" s="422"/>
      <c r="U9" s="422"/>
      <c r="V9" s="422"/>
      <c r="W9" s="422"/>
      <c r="X9" s="422"/>
      <c r="Y9" s="422"/>
      <c r="Z9" s="422"/>
      <c r="AA9" s="422"/>
      <c r="AB9" s="422"/>
      <c r="AC9" s="422"/>
      <c r="AD9" s="422"/>
      <c r="AE9" s="422"/>
      <c r="AF9" s="422"/>
      <c r="AG9" s="422"/>
      <c r="AH9" s="422"/>
      <c r="AI9" s="422"/>
      <c r="AJ9" s="422"/>
      <c r="AK9" s="422"/>
      <c r="AL9" s="422"/>
      <c r="AM9" s="422"/>
      <c r="AN9" s="422"/>
      <c r="AO9" s="422"/>
      <c r="AP9" s="422"/>
      <c r="AQ9" s="422"/>
      <c r="AR9" s="422"/>
      <c r="AS9" s="422"/>
    </row>
    <row r="10" spans="1:55" s="4" customFormat="1" ht="23.1" customHeight="1" x14ac:dyDescent="0.2">
      <c r="A10" s="5">
        <v>1</v>
      </c>
      <c r="B10" s="300" t="s">
        <v>27</v>
      </c>
      <c r="C10" s="289" t="s">
        <v>124</v>
      </c>
      <c r="D10" s="128">
        <v>30</v>
      </c>
      <c r="E10" s="130">
        <v>2</v>
      </c>
      <c r="F10" s="125"/>
      <c r="G10" s="126"/>
      <c r="H10" s="126"/>
      <c r="I10" s="126"/>
      <c r="J10" s="127"/>
      <c r="K10" s="128"/>
      <c r="L10" s="129"/>
      <c r="M10" s="129"/>
      <c r="N10" s="129"/>
      <c r="O10" s="130"/>
      <c r="P10" s="125"/>
      <c r="Q10" s="126"/>
      <c r="R10" s="126"/>
      <c r="S10" s="126"/>
      <c r="T10" s="127"/>
      <c r="U10" s="71">
        <v>28</v>
      </c>
      <c r="V10" s="131">
        <v>2</v>
      </c>
      <c r="W10" s="131" t="s">
        <v>30</v>
      </c>
      <c r="X10" s="131">
        <v>25</v>
      </c>
      <c r="Y10" s="132" t="s">
        <v>29</v>
      </c>
      <c r="Z10" s="125"/>
      <c r="AA10" s="126"/>
      <c r="AB10" s="126"/>
      <c r="AC10" s="126"/>
      <c r="AD10" s="127"/>
      <c r="AE10" s="71">
        <v>2</v>
      </c>
      <c r="AF10" s="131">
        <v>0</v>
      </c>
      <c r="AG10" s="131" t="s">
        <v>30</v>
      </c>
      <c r="AH10" s="131">
        <v>300</v>
      </c>
      <c r="AI10" s="132" t="s">
        <v>29</v>
      </c>
      <c r="AJ10" s="125"/>
      <c r="AK10" s="126"/>
      <c r="AL10" s="126"/>
      <c r="AM10" s="126"/>
      <c r="AN10" s="127"/>
      <c r="AO10" s="128"/>
      <c r="AP10" s="129"/>
      <c r="AQ10" s="129"/>
      <c r="AR10" s="129"/>
      <c r="AS10" s="130"/>
      <c r="AT10" s="429"/>
      <c r="AU10" s="429"/>
      <c r="AV10" s="429"/>
      <c r="AW10" s="429"/>
      <c r="AX10" s="429"/>
      <c r="AY10" s="429"/>
      <c r="AZ10" s="429"/>
      <c r="BA10" s="429"/>
      <c r="BB10" s="429"/>
      <c r="BC10" s="429"/>
    </row>
    <row r="11" spans="1:55" s="4" customFormat="1" ht="23.1" customHeight="1" x14ac:dyDescent="0.2">
      <c r="A11" s="5">
        <v>2</v>
      </c>
      <c r="B11" s="300" t="s">
        <v>32</v>
      </c>
      <c r="C11" s="289" t="s">
        <v>126</v>
      </c>
      <c r="D11" s="72">
        <v>30</v>
      </c>
      <c r="E11" s="134">
        <v>2</v>
      </c>
      <c r="F11" s="82">
        <v>10</v>
      </c>
      <c r="G11" s="74">
        <v>1</v>
      </c>
      <c r="H11" s="74" t="s">
        <v>30</v>
      </c>
      <c r="I11" s="74">
        <v>300</v>
      </c>
      <c r="J11" s="133" t="s">
        <v>29</v>
      </c>
      <c r="K11" s="72"/>
      <c r="L11" s="126"/>
      <c r="M11" s="126"/>
      <c r="N11" s="126"/>
      <c r="O11" s="134"/>
      <c r="P11" s="125"/>
      <c r="Q11" s="126"/>
      <c r="R11" s="126"/>
      <c r="S11" s="126"/>
      <c r="T11" s="127"/>
      <c r="U11" s="73">
        <v>18</v>
      </c>
      <c r="V11" s="74">
        <v>1</v>
      </c>
      <c r="W11" s="74" t="s">
        <v>28</v>
      </c>
      <c r="X11" s="74">
        <v>25</v>
      </c>
      <c r="Y11" s="135" t="s">
        <v>29</v>
      </c>
      <c r="Z11" s="125"/>
      <c r="AA11" s="126"/>
      <c r="AB11" s="126"/>
      <c r="AC11" s="126"/>
      <c r="AD11" s="127"/>
      <c r="AE11" s="73">
        <v>2</v>
      </c>
      <c r="AF11" s="74">
        <v>0</v>
      </c>
      <c r="AG11" s="74" t="s">
        <v>30</v>
      </c>
      <c r="AH11" s="74">
        <v>300</v>
      </c>
      <c r="AI11" s="135" t="s">
        <v>29</v>
      </c>
      <c r="AJ11" s="125"/>
      <c r="AK11" s="126"/>
      <c r="AL11" s="126"/>
      <c r="AM11" s="126"/>
      <c r="AN11" s="127"/>
      <c r="AO11" s="72"/>
      <c r="AP11" s="126"/>
      <c r="AQ11" s="126"/>
      <c r="AR11" s="126"/>
      <c r="AS11" s="134"/>
      <c r="AT11" s="429"/>
      <c r="AU11" s="429"/>
      <c r="AV11" s="429"/>
      <c r="AW11" s="429"/>
      <c r="AX11" s="429"/>
      <c r="AY11" s="429"/>
      <c r="AZ11" s="429"/>
      <c r="BA11" s="429"/>
      <c r="BB11" s="429"/>
      <c r="BC11" s="429"/>
    </row>
    <row r="12" spans="1:55" s="4" customFormat="1" ht="23.1" customHeight="1" x14ac:dyDescent="0.2">
      <c r="A12" s="5">
        <v>3</v>
      </c>
      <c r="B12" s="300" t="s">
        <v>33</v>
      </c>
      <c r="C12" s="289" t="s">
        <v>34</v>
      </c>
      <c r="D12" s="72">
        <v>15</v>
      </c>
      <c r="E12" s="134">
        <v>1</v>
      </c>
      <c r="F12" s="125"/>
      <c r="G12" s="126"/>
      <c r="H12" s="126"/>
      <c r="I12" s="126"/>
      <c r="J12" s="127"/>
      <c r="K12" s="72"/>
      <c r="L12" s="126"/>
      <c r="M12" s="126"/>
      <c r="N12" s="126"/>
      <c r="O12" s="134"/>
      <c r="P12" s="125"/>
      <c r="Q12" s="126"/>
      <c r="R12" s="126"/>
      <c r="S12" s="126"/>
      <c r="T12" s="127"/>
      <c r="U12" s="259"/>
      <c r="V12" s="206"/>
      <c r="W12" s="206"/>
      <c r="X12" s="206"/>
      <c r="Y12" s="260"/>
      <c r="Z12" s="82">
        <v>14</v>
      </c>
      <c r="AA12" s="74">
        <v>1</v>
      </c>
      <c r="AB12" s="74" t="s">
        <v>28</v>
      </c>
      <c r="AC12" s="74">
        <v>25</v>
      </c>
      <c r="AD12" s="133" t="s">
        <v>29</v>
      </c>
      <c r="AE12" s="73">
        <v>1</v>
      </c>
      <c r="AF12" s="74">
        <v>0</v>
      </c>
      <c r="AG12" s="74" t="s">
        <v>30</v>
      </c>
      <c r="AH12" s="74">
        <v>300</v>
      </c>
      <c r="AI12" s="135" t="s">
        <v>29</v>
      </c>
      <c r="AJ12" s="125"/>
      <c r="AK12" s="126"/>
      <c r="AL12" s="126"/>
      <c r="AM12" s="126"/>
      <c r="AN12" s="127"/>
      <c r="AO12" s="72"/>
      <c r="AP12" s="126"/>
      <c r="AQ12" s="126"/>
      <c r="AR12" s="126"/>
      <c r="AS12" s="134"/>
      <c r="AT12" s="429"/>
      <c r="AU12" s="429"/>
      <c r="AV12" s="429"/>
      <c r="AW12" s="429"/>
      <c r="AX12" s="429"/>
      <c r="AY12" s="429"/>
      <c r="AZ12" s="429"/>
      <c r="BA12" s="429"/>
      <c r="BB12" s="429"/>
      <c r="BC12" s="429"/>
    </row>
    <row r="13" spans="1:55" s="4" customFormat="1" ht="25.5" customHeight="1" thickBot="1" x14ac:dyDescent="0.25">
      <c r="A13" s="5">
        <v>4</v>
      </c>
      <c r="B13" s="301" t="s">
        <v>35</v>
      </c>
      <c r="C13" s="290" t="s">
        <v>36</v>
      </c>
      <c r="D13" s="105">
        <v>15</v>
      </c>
      <c r="E13" s="139">
        <v>1</v>
      </c>
      <c r="F13" s="136"/>
      <c r="G13" s="137"/>
      <c r="H13" s="137"/>
      <c r="I13" s="137"/>
      <c r="J13" s="138"/>
      <c r="K13" s="105"/>
      <c r="L13" s="137"/>
      <c r="M13" s="137"/>
      <c r="N13" s="137"/>
      <c r="O13" s="139" t="s">
        <v>31</v>
      </c>
      <c r="P13" s="80">
        <v>15</v>
      </c>
      <c r="Q13" s="140">
        <v>1</v>
      </c>
      <c r="R13" s="140" t="s">
        <v>28</v>
      </c>
      <c r="S13" s="140">
        <v>20</v>
      </c>
      <c r="T13" s="141" t="s">
        <v>37</v>
      </c>
      <c r="U13" s="105"/>
      <c r="V13" s="137"/>
      <c r="W13" s="137"/>
      <c r="X13" s="137"/>
      <c r="Y13" s="139"/>
      <c r="Z13" s="136"/>
      <c r="AA13" s="137"/>
      <c r="AB13" s="137"/>
      <c r="AC13" s="137"/>
      <c r="AD13" s="138"/>
      <c r="AE13" s="105"/>
      <c r="AF13" s="137"/>
      <c r="AG13" s="137"/>
      <c r="AH13" s="137"/>
      <c r="AI13" s="139"/>
      <c r="AJ13" s="136"/>
      <c r="AK13" s="137"/>
      <c r="AL13" s="137"/>
      <c r="AM13" s="137"/>
      <c r="AN13" s="138"/>
      <c r="AO13" s="105"/>
      <c r="AP13" s="137"/>
      <c r="AQ13" s="137"/>
      <c r="AR13" s="137"/>
      <c r="AS13" s="139"/>
      <c r="AT13" s="429"/>
      <c r="AU13" s="429"/>
      <c r="AV13" s="429"/>
      <c r="AW13" s="429"/>
      <c r="AX13" s="429"/>
      <c r="AY13" s="429"/>
      <c r="AZ13" s="429"/>
      <c r="BA13" s="429"/>
      <c r="BB13" s="429"/>
      <c r="BC13" s="429"/>
    </row>
    <row r="14" spans="1:55" s="4" customFormat="1" ht="23.1" customHeight="1" thickBot="1" x14ac:dyDescent="0.25">
      <c r="A14" s="416" t="s">
        <v>38</v>
      </c>
      <c r="B14" s="417"/>
      <c r="C14" s="418"/>
      <c r="D14" s="106">
        <f t="shared" ref="D14:AS14" si="0">SUM(D10:D13)</f>
        <v>90</v>
      </c>
      <c r="E14" s="106">
        <f t="shared" si="0"/>
        <v>6</v>
      </c>
      <c r="F14" s="106">
        <f t="shared" si="0"/>
        <v>10</v>
      </c>
      <c r="G14" s="106">
        <f t="shared" si="0"/>
        <v>1</v>
      </c>
      <c r="H14" s="106">
        <f t="shared" si="0"/>
        <v>0</v>
      </c>
      <c r="I14" s="106">
        <f t="shared" si="0"/>
        <v>300</v>
      </c>
      <c r="J14" s="106">
        <f t="shared" si="0"/>
        <v>0</v>
      </c>
      <c r="K14" s="106">
        <f t="shared" si="0"/>
        <v>0</v>
      </c>
      <c r="L14" s="106">
        <f t="shared" si="0"/>
        <v>0</v>
      </c>
      <c r="M14" s="106">
        <f t="shared" si="0"/>
        <v>0</v>
      </c>
      <c r="N14" s="106">
        <f t="shared" si="0"/>
        <v>0</v>
      </c>
      <c r="O14" s="106">
        <f t="shared" si="0"/>
        <v>0</v>
      </c>
      <c r="P14" s="106">
        <f t="shared" si="0"/>
        <v>15</v>
      </c>
      <c r="Q14" s="106">
        <f t="shared" si="0"/>
        <v>1</v>
      </c>
      <c r="R14" s="106">
        <f t="shared" si="0"/>
        <v>0</v>
      </c>
      <c r="S14" s="106">
        <f t="shared" si="0"/>
        <v>20</v>
      </c>
      <c r="T14" s="106">
        <f t="shared" si="0"/>
        <v>0</v>
      </c>
      <c r="U14" s="106">
        <f t="shared" si="0"/>
        <v>46</v>
      </c>
      <c r="V14" s="106">
        <f t="shared" si="0"/>
        <v>3</v>
      </c>
      <c r="W14" s="106">
        <f t="shared" si="0"/>
        <v>0</v>
      </c>
      <c r="X14" s="106">
        <f t="shared" si="0"/>
        <v>50</v>
      </c>
      <c r="Y14" s="106">
        <f t="shared" si="0"/>
        <v>0</v>
      </c>
      <c r="Z14" s="106">
        <f t="shared" si="0"/>
        <v>14</v>
      </c>
      <c r="AA14" s="106">
        <f t="shared" si="0"/>
        <v>1</v>
      </c>
      <c r="AB14" s="106">
        <f t="shared" si="0"/>
        <v>0</v>
      </c>
      <c r="AC14" s="106">
        <f t="shared" si="0"/>
        <v>25</v>
      </c>
      <c r="AD14" s="106">
        <f t="shared" si="0"/>
        <v>0</v>
      </c>
      <c r="AE14" s="106">
        <f t="shared" si="0"/>
        <v>5</v>
      </c>
      <c r="AF14" s="106">
        <f t="shared" si="0"/>
        <v>0</v>
      </c>
      <c r="AG14" s="106">
        <f t="shared" si="0"/>
        <v>0</v>
      </c>
      <c r="AH14" s="106">
        <f t="shared" si="0"/>
        <v>900</v>
      </c>
      <c r="AI14" s="106">
        <f t="shared" si="0"/>
        <v>0</v>
      </c>
      <c r="AJ14" s="106">
        <f t="shared" si="0"/>
        <v>0</v>
      </c>
      <c r="AK14" s="106">
        <f t="shared" si="0"/>
        <v>0</v>
      </c>
      <c r="AL14" s="106">
        <f t="shared" si="0"/>
        <v>0</v>
      </c>
      <c r="AM14" s="106">
        <f t="shared" si="0"/>
        <v>0</v>
      </c>
      <c r="AN14" s="106">
        <f t="shared" si="0"/>
        <v>0</v>
      </c>
      <c r="AO14" s="106">
        <f t="shared" si="0"/>
        <v>0</v>
      </c>
      <c r="AP14" s="106">
        <f t="shared" si="0"/>
        <v>0</v>
      </c>
      <c r="AQ14" s="106">
        <f t="shared" si="0"/>
        <v>0</v>
      </c>
      <c r="AR14" s="106">
        <f t="shared" si="0"/>
        <v>0</v>
      </c>
      <c r="AS14" s="142">
        <f t="shared" si="0"/>
        <v>0</v>
      </c>
      <c r="AT14" s="429"/>
      <c r="AU14" s="429"/>
      <c r="AV14" s="429"/>
      <c r="AW14" s="429"/>
      <c r="AX14" s="429"/>
      <c r="AY14" s="429"/>
      <c r="AZ14" s="429"/>
      <c r="BA14" s="429"/>
      <c r="BB14" s="429"/>
      <c r="BC14" s="429"/>
    </row>
    <row r="15" spans="1:55" s="4" customFormat="1" ht="23.1" customHeight="1" x14ac:dyDescent="0.2">
      <c r="A15" s="21"/>
      <c r="B15" s="24"/>
      <c r="C15" s="24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429"/>
      <c r="AU15" s="429"/>
      <c r="AV15" s="429"/>
      <c r="AW15" s="429"/>
      <c r="AX15" s="429"/>
      <c r="AY15" s="429"/>
      <c r="AZ15" s="429"/>
      <c r="BA15" s="429"/>
      <c r="BB15" s="429"/>
      <c r="BC15" s="429"/>
    </row>
    <row r="16" spans="1:55" s="22" customFormat="1" ht="23.1" customHeight="1" x14ac:dyDescent="0.25">
      <c r="A16" s="354" t="s">
        <v>39</v>
      </c>
      <c r="B16" s="355"/>
      <c r="C16" s="355"/>
      <c r="D16" s="355"/>
      <c r="E16" s="355"/>
      <c r="F16" s="355"/>
      <c r="G16" s="355"/>
      <c r="H16" s="355"/>
      <c r="I16" s="355"/>
      <c r="J16" s="355"/>
      <c r="K16" s="355"/>
      <c r="L16" s="355"/>
      <c r="M16" s="355"/>
      <c r="N16" s="355"/>
      <c r="O16" s="355"/>
      <c r="P16" s="355"/>
      <c r="Q16" s="355"/>
      <c r="R16" s="355"/>
      <c r="S16" s="355"/>
      <c r="T16" s="355"/>
      <c r="U16" s="355"/>
      <c r="V16" s="355"/>
      <c r="W16" s="355"/>
      <c r="X16" s="355"/>
      <c r="Y16" s="355"/>
      <c r="Z16" s="355"/>
      <c r="AA16" s="355"/>
      <c r="AB16" s="355"/>
      <c r="AC16" s="355"/>
      <c r="AD16" s="355"/>
      <c r="AE16" s="355"/>
      <c r="AF16" s="355"/>
      <c r="AG16" s="355"/>
      <c r="AH16" s="355"/>
      <c r="AI16" s="355"/>
      <c r="AJ16" s="355"/>
      <c r="AK16" s="355"/>
      <c r="AL16" s="355"/>
      <c r="AM16" s="355"/>
      <c r="AN16" s="355"/>
      <c r="AO16" s="355"/>
      <c r="AP16" s="355"/>
      <c r="AQ16" s="355"/>
      <c r="AR16" s="355"/>
      <c r="AS16" s="356"/>
      <c r="AT16" s="429"/>
      <c r="AU16" s="429"/>
      <c r="AV16" s="429"/>
      <c r="AW16" s="429"/>
      <c r="AX16" s="429"/>
      <c r="AY16" s="429"/>
      <c r="AZ16" s="429"/>
      <c r="BA16" s="429"/>
      <c r="BB16" s="429"/>
      <c r="BC16" s="429"/>
    </row>
    <row r="17" spans="1:55" s="4" customFormat="1" ht="23.1" customHeight="1" thickBot="1" x14ac:dyDescent="0.25">
      <c r="A17" s="5">
        <v>5</v>
      </c>
      <c r="B17" s="23" t="s">
        <v>118</v>
      </c>
      <c r="C17" s="28" t="s">
        <v>125</v>
      </c>
      <c r="D17" s="72">
        <v>11</v>
      </c>
      <c r="E17" s="134">
        <v>1</v>
      </c>
      <c r="F17" s="282"/>
      <c r="G17" s="206"/>
      <c r="H17" s="206"/>
      <c r="I17" s="206"/>
      <c r="J17" s="207"/>
      <c r="K17" s="72"/>
      <c r="L17" s="126"/>
      <c r="M17" s="126"/>
      <c r="N17" s="126"/>
      <c r="O17" s="134"/>
      <c r="P17" s="125"/>
      <c r="Q17" s="126"/>
      <c r="R17" s="126"/>
      <c r="S17" s="126"/>
      <c r="T17" s="127"/>
      <c r="U17" s="73">
        <v>10</v>
      </c>
      <c r="V17" s="74">
        <v>1</v>
      </c>
      <c r="W17" s="74" t="s">
        <v>28</v>
      </c>
      <c r="X17" s="74">
        <v>300</v>
      </c>
      <c r="Y17" s="135" t="s">
        <v>29</v>
      </c>
      <c r="Z17" s="125"/>
      <c r="AA17" s="126"/>
      <c r="AB17" s="126"/>
      <c r="AC17" s="126"/>
      <c r="AD17" s="127"/>
      <c r="AE17" s="73">
        <v>1</v>
      </c>
      <c r="AF17" s="74">
        <v>0</v>
      </c>
      <c r="AG17" s="74" t="s">
        <v>30</v>
      </c>
      <c r="AH17" s="74">
        <v>300</v>
      </c>
      <c r="AI17" s="135" t="s">
        <v>29</v>
      </c>
      <c r="AJ17" s="125"/>
      <c r="AK17" s="126"/>
      <c r="AL17" s="126"/>
      <c r="AM17" s="126"/>
      <c r="AN17" s="127"/>
      <c r="AO17" s="72"/>
      <c r="AP17" s="126"/>
      <c r="AQ17" s="126"/>
      <c r="AR17" s="126"/>
      <c r="AS17" s="134"/>
      <c r="AT17" s="429"/>
      <c r="AU17" s="429"/>
      <c r="AV17" s="429"/>
      <c r="AW17" s="429"/>
      <c r="AX17" s="429"/>
      <c r="AY17" s="429"/>
      <c r="AZ17" s="429"/>
      <c r="BA17" s="429"/>
      <c r="BB17" s="429"/>
      <c r="BC17" s="429"/>
    </row>
    <row r="18" spans="1:55" s="4" customFormat="1" ht="36" customHeight="1" x14ac:dyDescent="0.2">
      <c r="A18" s="5">
        <v>6</v>
      </c>
      <c r="B18" s="300" t="s">
        <v>40</v>
      </c>
      <c r="C18" s="289" t="s">
        <v>132</v>
      </c>
      <c r="D18" s="128">
        <v>40</v>
      </c>
      <c r="E18" s="130">
        <v>3</v>
      </c>
      <c r="F18" s="82">
        <v>8</v>
      </c>
      <c r="G18" s="74">
        <v>1</v>
      </c>
      <c r="H18" s="74" t="s">
        <v>30</v>
      </c>
      <c r="I18" s="74">
        <v>300</v>
      </c>
      <c r="J18" s="133" t="s">
        <v>29</v>
      </c>
      <c r="K18" s="128"/>
      <c r="L18" s="129"/>
      <c r="M18" s="129"/>
      <c r="N18" s="129"/>
      <c r="O18" s="143"/>
      <c r="P18" s="71">
        <v>30</v>
      </c>
      <c r="Q18" s="131">
        <v>2</v>
      </c>
      <c r="R18" s="131" t="s">
        <v>28</v>
      </c>
      <c r="S18" s="131">
        <v>15</v>
      </c>
      <c r="T18" s="132" t="s">
        <v>29</v>
      </c>
      <c r="U18" s="128"/>
      <c r="V18" s="129"/>
      <c r="W18" s="129"/>
      <c r="X18" s="129"/>
      <c r="Y18" s="130"/>
      <c r="Z18" s="125"/>
      <c r="AA18" s="126"/>
      <c r="AB18" s="126"/>
      <c r="AC18" s="126"/>
      <c r="AD18" s="127"/>
      <c r="AE18" s="71">
        <v>2</v>
      </c>
      <c r="AF18" s="131">
        <v>0</v>
      </c>
      <c r="AG18" s="131" t="s">
        <v>30</v>
      </c>
      <c r="AH18" s="131">
        <v>300</v>
      </c>
      <c r="AI18" s="132" t="s">
        <v>29</v>
      </c>
      <c r="AJ18" s="125"/>
      <c r="AK18" s="126"/>
      <c r="AL18" s="126"/>
      <c r="AM18" s="126"/>
      <c r="AN18" s="127"/>
      <c r="AO18" s="128"/>
      <c r="AP18" s="129"/>
      <c r="AQ18" s="129"/>
      <c r="AR18" s="129"/>
      <c r="AS18" s="130"/>
      <c r="AT18" s="429"/>
      <c r="AU18" s="429"/>
      <c r="AV18" s="429"/>
      <c r="AW18" s="429"/>
      <c r="AX18" s="429"/>
      <c r="AY18" s="429"/>
      <c r="AZ18" s="429"/>
      <c r="BA18" s="429"/>
      <c r="BB18" s="429"/>
      <c r="BC18" s="429"/>
    </row>
    <row r="19" spans="1:55" s="4" customFormat="1" ht="23.1" customHeight="1" x14ac:dyDescent="0.2">
      <c r="A19" s="5">
        <v>7</v>
      </c>
      <c r="B19" s="300" t="s">
        <v>41</v>
      </c>
      <c r="C19" s="289" t="s">
        <v>125</v>
      </c>
      <c r="D19" s="72">
        <v>30</v>
      </c>
      <c r="E19" s="134">
        <v>2</v>
      </c>
      <c r="F19" s="82">
        <v>8</v>
      </c>
      <c r="G19" s="74">
        <v>1</v>
      </c>
      <c r="H19" s="74" t="s">
        <v>30</v>
      </c>
      <c r="I19" s="74">
        <v>300</v>
      </c>
      <c r="J19" s="133" t="s">
        <v>29</v>
      </c>
      <c r="K19" s="72"/>
      <c r="L19" s="126"/>
      <c r="M19" s="126"/>
      <c r="N19" s="126"/>
      <c r="O19" s="127"/>
      <c r="P19" s="259"/>
      <c r="Q19" s="206"/>
      <c r="R19" s="206"/>
      <c r="S19" s="206"/>
      <c r="T19" s="260"/>
      <c r="U19" s="73">
        <v>20</v>
      </c>
      <c r="V19" s="74">
        <v>1</v>
      </c>
      <c r="W19" s="74" t="s">
        <v>30</v>
      </c>
      <c r="X19" s="74">
        <v>25</v>
      </c>
      <c r="Y19" s="135" t="s">
        <v>29</v>
      </c>
      <c r="Z19" s="125"/>
      <c r="AA19" s="126"/>
      <c r="AB19" s="126"/>
      <c r="AC19" s="126"/>
      <c r="AD19" s="127"/>
      <c r="AE19" s="73">
        <v>2</v>
      </c>
      <c r="AF19" s="74">
        <v>0</v>
      </c>
      <c r="AG19" s="74" t="s">
        <v>30</v>
      </c>
      <c r="AH19" s="74">
        <v>300</v>
      </c>
      <c r="AI19" s="135" t="s">
        <v>29</v>
      </c>
      <c r="AJ19" s="125"/>
      <c r="AK19" s="126"/>
      <c r="AL19" s="126"/>
      <c r="AM19" s="126"/>
      <c r="AN19" s="127"/>
      <c r="AO19" s="72"/>
      <c r="AP19" s="126"/>
      <c r="AQ19" s="126"/>
      <c r="AR19" s="126"/>
      <c r="AS19" s="134"/>
      <c r="AT19" s="429"/>
      <c r="AU19" s="429"/>
      <c r="AV19" s="429"/>
      <c r="AW19" s="429"/>
      <c r="AX19" s="429"/>
      <c r="AY19" s="429"/>
      <c r="AZ19" s="429"/>
      <c r="BA19" s="429"/>
      <c r="BB19" s="429"/>
      <c r="BC19" s="429"/>
    </row>
    <row r="20" spans="1:55" s="4" customFormat="1" ht="23.1" customHeight="1" x14ac:dyDescent="0.2">
      <c r="A20" s="5">
        <v>8</v>
      </c>
      <c r="B20" s="300" t="s">
        <v>42</v>
      </c>
      <c r="C20" s="289" t="s">
        <v>135</v>
      </c>
      <c r="D20" s="72">
        <v>30</v>
      </c>
      <c r="E20" s="134">
        <v>2</v>
      </c>
      <c r="F20" s="82">
        <v>10</v>
      </c>
      <c r="G20" s="74">
        <v>1</v>
      </c>
      <c r="H20" s="74" t="s">
        <v>30</v>
      </c>
      <c r="I20" s="74">
        <v>300</v>
      </c>
      <c r="J20" s="133" t="s">
        <v>29</v>
      </c>
      <c r="K20" s="72"/>
      <c r="L20" s="126"/>
      <c r="M20" s="126"/>
      <c r="N20" s="126"/>
      <c r="O20" s="127"/>
      <c r="P20" s="144"/>
      <c r="Q20" s="145"/>
      <c r="R20" s="145"/>
      <c r="S20" s="145"/>
      <c r="T20" s="146"/>
      <c r="U20" s="73">
        <v>19</v>
      </c>
      <c r="V20" s="74">
        <v>1</v>
      </c>
      <c r="W20" s="74" t="s">
        <v>30</v>
      </c>
      <c r="X20" s="74">
        <v>25</v>
      </c>
      <c r="Y20" s="135" t="s">
        <v>29</v>
      </c>
      <c r="Z20" s="125"/>
      <c r="AA20" s="126"/>
      <c r="AB20" s="126"/>
      <c r="AC20" s="126"/>
      <c r="AD20" s="127"/>
      <c r="AE20" s="73">
        <v>1</v>
      </c>
      <c r="AF20" s="74">
        <v>0</v>
      </c>
      <c r="AG20" s="74" t="s">
        <v>30</v>
      </c>
      <c r="AH20" s="74">
        <v>300</v>
      </c>
      <c r="AI20" s="135" t="s">
        <v>29</v>
      </c>
      <c r="AJ20" s="125"/>
      <c r="AK20" s="126"/>
      <c r="AL20" s="126"/>
      <c r="AM20" s="126"/>
      <c r="AN20" s="127"/>
      <c r="AO20" s="72"/>
      <c r="AP20" s="126"/>
      <c r="AQ20" s="126"/>
      <c r="AR20" s="126"/>
      <c r="AS20" s="134"/>
      <c r="AT20" s="429"/>
      <c r="AU20" s="429"/>
      <c r="AV20" s="429"/>
      <c r="AW20" s="429"/>
      <c r="AX20" s="429"/>
      <c r="AY20" s="429"/>
      <c r="AZ20" s="429"/>
      <c r="BA20" s="429"/>
      <c r="BB20" s="429"/>
      <c r="BC20" s="429"/>
    </row>
    <row r="21" spans="1:55" s="4" customFormat="1" ht="22.5" customHeight="1" x14ac:dyDescent="0.2">
      <c r="A21" s="5">
        <v>9</v>
      </c>
      <c r="B21" s="23" t="s">
        <v>43</v>
      </c>
      <c r="C21" s="289" t="s">
        <v>125</v>
      </c>
      <c r="D21" s="72">
        <v>20</v>
      </c>
      <c r="E21" s="134">
        <v>1</v>
      </c>
      <c r="F21" s="125"/>
      <c r="G21" s="126"/>
      <c r="H21" s="126"/>
      <c r="I21" s="126"/>
      <c r="J21" s="127"/>
      <c r="K21" s="72"/>
      <c r="L21" s="126"/>
      <c r="M21" s="126"/>
      <c r="N21" s="126"/>
      <c r="O21" s="127"/>
      <c r="P21" s="72"/>
      <c r="Q21" s="126"/>
      <c r="R21" s="126"/>
      <c r="S21" s="126"/>
      <c r="T21" s="134"/>
      <c r="U21" s="73">
        <v>19</v>
      </c>
      <c r="V21" s="74">
        <v>1</v>
      </c>
      <c r="W21" s="74" t="s">
        <v>30</v>
      </c>
      <c r="X21" s="74">
        <v>25</v>
      </c>
      <c r="Y21" s="135" t="s">
        <v>29</v>
      </c>
      <c r="Z21" s="125"/>
      <c r="AA21" s="126"/>
      <c r="AB21" s="126"/>
      <c r="AC21" s="126"/>
      <c r="AD21" s="127"/>
      <c r="AE21" s="73">
        <v>1</v>
      </c>
      <c r="AF21" s="74">
        <v>0</v>
      </c>
      <c r="AG21" s="74" t="s">
        <v>30</v>
      </c>
      <c r="AH21" s="74">
        <v>300</v>
      </c>
      <c r="AI21" s="135" t="s">
        <v>29</v>
      </c>
      <c r="AJ21" s="125"/>
      <c r="AK21" s="126"/>
      <c r="AL21" s="126"/>
      <c r="AM21" s="126"/>
      <c r="AN21" s="127"/>
      <c r="AO21" s="72"/>
      <c r="AP21" s="126"/>
      <c r="AQ21" s="126"/>
      <c r="AR21" s="126"/>
      <c r="AS21" s="134"/>
      <c r="AT21" s="429"/>
      <c r="AU21" s="429"/>
      <c r="AV21" s="429"/>
      <c r="AW21" s="429"/>
      <c r="AX21" s="429"/>
      <c r="AY21" s="429"/>
      <c r="AZ21" s="429"/>
      <c r="BA21" s="429"/>
      <c r="BB21" s="429"/>
      <c r="BC21" s="429"/>
    </row>
    <row r="22" spans="1:55" s="4" customFormat="1" ht="23.1" customHeight="1" x14ac:dyDescent="0.2">
      <c r="A22" s="5">
        <v>10</v>
      </c>
      <c r="B22" s="300" t="s">
        <v>44</v>
      </c>
      <c r="C22" s="289" t="s">
        <v>45</v>
      </c>
      <c r="D22" s="72">
        <v>30</v>
      </c>
      <c r="E22" s="134">
        <v>1</v>
      </c>
      <c r="F22" s="125"/>
      <c r="G22" s="126"/>
      <c r="H22" s="126"/>
      <c r="I22" s="126"/>
      <c r="J22" s="127"/>
      <c r="K22" s="72"/>
      <c r="L22" s="126"/>
      <c r="M22" s="126"/>
      <c r="N22" s="126"/>
      <c r="O22" s="127"/>
      <c r="P22" s="73">
        <v>28</v>
      </c>
      <c r="Q22" s="74">
        <v>1</v>
      </c>
      <c r="R22" s="74" t="s">
        <v>28</v>
      </c>
      <c r="S22" s="74">
        <v>20</v>
      </c>
      <c r="T22" s="135" t="s">
        <v>37</v>
      </c>
      <c r="U22" s="72"/>
      <c r="V22" s="126"/>
      <c r="W22" s="126"/>
      <c r="X22" s="126"/>
      <c r="Y22" s="134"/>
      <c r="Z22" s="125"/>
      <c r="AA22" s="126"/>
      <c r="AB22" s="126"/>
      <c r="AC22" s="126"/>
      <c r="AD22" s="127"/>
      <c r="AE22" s="73">
        <v>2</v>
      </c>
      <c r="AF22" s="74">
        <v>0</v>
      </c>
      <c r="AG22" s="74" t="s">
        <v>30</v>
      </c>
      <c r="AH22" s="74">
        <v>300</v>
      </c>
      <c r="AI22" s="135" t="s">
        <v>29</v>
      </c>
      <c r="AJ22" s="125"/>
      <c r="AK22" s="126"/>
      <c r="AL22" s="126"/>
      <c r="AM22" s="126"/>
      <c r="AN22" s="127"/>
      <c r="AO22" s="72"/>
      <c r="AP22" s="126"/>
      <c r="AQ22" s="126"/>
      <c r="AR22" s="126"/>
      <c r="AS22" s="134"/>
      <c r="AT22" s="429"/>
      <c r="AU22" s="429"/>
      <c r="AV22" s="429"/>
      <c r="AW22" s="429"/>
      <c r="AX22" s="429"/>
      <c r="AY22" s="429"/>
      <c r="AZ22" s="429"/>
      <c r="BA22" s="429"/>
      <c r="BB22" s="429"/>
      <c r="BC22" s="429"/>
    </row>
    <row r="23" spans="1:55" s="4" customFormat="1" ht="22.5" customHeight="1" x14ac:dyDescent="0.2">
      <c r="A23" s="5">
        <v>11</v>
      </c>
      <c r="B23" s="300" t="s">
        <v>46</v>
      </c>
      <c r="C23" s="289" t="s">
        <v>126</v>
      </c>
      <c r="D23" s="72">
        <v>15</v>
      </c>
      <c r="E23" s="134">
        <v>1</v>
      </c>
      <c r="F23" s="82">
        <v>4</v>
      </c>
      <c r="G23" s="74">
        <v>0.5</v>
      </c>
      <c r="H23" s="74" t="s">
        <v>30</v>
      </c>
      <c r="I23" s="74">
        <v>300</v>
      </c>
      <c r="J23" s="133" t="s">
        <v>29</v>
      </c>
      <c r="K23" s="72"/>
      <c r="L23" s="126"/>
      <c r="M23" s="126"/>
      <c r="N23" s="126"/>
      <c r="O23" s="127"/>
      <c r="P23" s="72"/>
      <c r="Q23" s="126"/>
      <c r="R23" s="126"/>
      <c r="S23" s="126"/>
      <c r="T23" s="134"/>
      <c r="U23" s="73">
        <v>10</v>
      </c>
      <c r="V23" s="74">
        <v>0.5</v>
      </c>
      <c r="W23" s="74" t="s">
        <v>28</v>
      </c>
      <c r="X23" s="74">
        <v>25</v>
      </c>
      <c r="Y23" s="135" t="s">
        <v>29</v>
      </c>
      <c r="Z23" s="125"/>
      <c r="AA23" s="126"/>
      <c r="AB23" s="126"/>
      <c r="AC23" s="126"/>
      <c r="AD23" s="127"/>
      <c r="AE23" s="73">
        <v>1</v>
      </c>
      <c r="AF23" s="74">
        <v>0</v>
      </c>
      <c r="AG23" s="74" t="s">
        <v>30</v>
      </c>
      <c r="AH23" s="74">
        <v>300</v>
      </c>
      <c r="AI23" s="135" t="s">
        <v>29</v>
      </c>
      <c r="AJ23" s="125"/>
      <c r="AK23" s="126"/>
      <c r="AL23" s="126"/>
      <c r="AM23" s="126"/>
      <c r="AN23" s="127"/>
      <c r="AO23" s="72"/>
      <c r="AP23" s="126"/>
      <c r="AQ23" s="126"/>
      <c r="AR23" s="126"/>
      <c r="AS23" s="134"/>
      <c r="AT23" s="429"/>
      <c r="AU23" s="429"/>
      <c r="AV23" s="429"/>
      <c r="AW23" s="429"/>
      <c r="AX23" s="429"/>
      <c r="AY23" s="429"/>
      <c r="AZ23" s="429"/>
      <c r="BA23" s="429"/>
      <c r="BB23" s="429"/>
      <c r="BC23" s="429"/>
    </row>
    <row r="24" spans="1:55" s="4" customFormat="1" ht="22.5" customHeight="1" x14ac:dyDescent="0.2">
      <c r="A24" s="5">
        <v>12</v>
      </c>
      <c r="B24" s="300" t="s">
        <v>47</v>
      </c>
      <c r="C24" s="289" t="s">
        <v>126</v>
      </c>
      <c r="D24" s="72">
        <v>40</v>
      </c>
      <c r="E24" s="134">
        <v>3</v>
      </c>
      <c r="F24" s="82">
        <v>8</v>
      </c>
      <c r="G24" s="74">
        <v>1</v>
      </c>
      <c r="H24" s="74" t="s">
        <v>30</v>
      </c>
      <c r="I24" s="74">
        <v>300</v>
      </c>
      <c r="J24" s="133" t="s">
        <v>29</v>
      </c>
      <c r="K24" s="72"/>
      <c r="L24" s="126"/>
      <c r="M24" s="126"/>
      <c r="N24" s="126"/>
      <c r="O24" s="127"/>
      <c r="P24" s="259"/>
      <c r="Q24" s="206"/>
      <c r="R24" s="206"/>
      <c r="S24" s="206"/>
      <c r="T24" s="260"/>
      <c r="U24" s="73">
        <v>30</v>
      </c>
      <c r="V24" s="74">
        <v>2</v>
      </c>
      <c r="W24" s="74" t="s">
        <v>30</v>
      </c>
      <c r="X24" s="74">
        <v>25</v>
      </c>
      <c r="Y24" s="135" t="s">
        <v>29</v>
      </c>
      <c r="Z24" s="125"/>
      <c r="AA24" s="126"/>
      <c r="AB24" s="126"/>
      <c r="AC24" s="126"/>
      <c r="AD24" s="127"/>
      <c r="AE24" s="73">
        <v>2</v>
      </c>
      <c r="AF24" s="74">
        <v>0</v>
      </c>
      <c r="AG24" s="74" t="s">
        <v>30</v>
      </c>
      <c r="AH24" s="74">
        <v>300</v>
      </c>
      <c r="AI24" s="135" t="s">
        <v>29</v>
      </c>
      <c r="AJ24" s="125"/>
      <c r="AK24" s="126"/>
      <c r="AL24" s="126"/>
      <c r="AM24" s="126"/>
      <c r="AN24" s="127"/>
      <c r="AO24" s="72"/>
      <c r="AP24" s="126"/>
      <c r="AQ24" s="126"/>
      <c r="AR24" s="126"/>
      <c r="AS24" s="134"/>
      <c r="AT24" s="429"/>
      <c r="AU24" s="429"/>
      <c r="AV24" s="429"/>
      <c r="AW24" s="429"/>
      <c r="AX24" s="429"/>
      <c r="AY24" s="429"/>
      <c r="AZ24" s="429"/>
      <c r="BA24" s="429"/>
      <c r="BB24" s="429"/>
      <c r="BC24" s="429"/>
    </row>
    <row r="25" spans="1:55" s="4" customFormat="1" ht="23.1" customHeight="1" x14ac:dyDescent="0.2">
      <c r="A25" s="5">
        <v>13</v>
      </c>
      <c r="B25" s="300" t="s">
        <v>48</v>
      </c>
      <c r="C25" s="289" t="s">
        <v>136</v>
      </c>
      <c r="D25" s="72">
        <v>20</v>
      </c>
      <c r="E25" s="134">
        <v>1</v>
      </c>
      <c r="F25" s="125"/>
      <c r="G25" s="126"/>
      <c r="H25" s="126"/>
      <c r="I25" s="126"/>
      <c r="J25" s="127"/>
      <c r="K25" s="72"/>
      <c r="L25" s="126"/>
      <c r="M25" s="126"/>
      <c r="N25" s="126"/>
      <c r="O25" s="127"/>
      <c r="P25" s="144"/>
      <c r="Q25" s="145"/>
      <c r="R25" s="145"/>
      <c r="S25" s="145"/>
      <c r="T25" s="146"/>
      <c r="U25" s="73">
        <v>19</v>
      </c>
      <c r="V25" s="74">
        <v>1</v>
      </c>
      <c r="W25" s="74" t="s">
        <v>28</v>
      </c>
      <c r="X25" s="74">
        <v>25</v>
      </c>
      <c r="Y25" s="135" t="s">
        <v>29</v>
      </c>
      <c r="Z25" s="125"/>
      <c r="AA25" s="126"/>
      <c r="AB25" s="126"/>
      <c r="AC25" s="126"/>
      <c r="AD25" s="127"/>
      <c r="AE25" s="73">
        <v>1</v>
      </c>
      <c r="AF25" s="74">
        <v>0</v>
      </c>
      <c r="AG25" s="74" t="s">
        <v>30</v>
      </c>
      <c r="AH25" s="74">
        <v>300</v>
      </c>
      <c r="AI25" s="135" t="s">
        <v>29</v>
      </c>
      <c r="AJ25" s="125"/>
      <c r="AK25" s="126"/>
      <c r="AL25" s="126"/>
      <c r="AM25" s="126"/>
      <c r="AN25" s="127"/>
      <c r="AO25" s="72"/>
      <c r="AP25" s="126"/>
      <c r="AQ25" s="126"/>
      <c r="AR25" s="126"/>
      <c r="AS25" s="134"/>
      <c r="AT25" s="429"/>
      <c r="AU25" s="429"/>
      <c r="AV25" s="429"/>
      <c r="AW25" s="429"/>
      <c r="AX25" s="429"/>
      <c r="AY25" s="429"/>
      <c r="AZ25" s="429"/>
      <c r="BA25" s="429"/>
      <c r="BB25" s="429"/>
      <c r="BC25" s="429"/>
    </row>
    <row r="26" spans="1:55" s="4" customFormat="1" ht="22.5" customHeight="1" x14ac:dyDescent="0.2">
      <c r="A26" s="5">
        <v>14</v>
      </c>
      <c r="B26" s="300" t="s">
        <v>49</v>
      </c>
      <c r="C26" s="289" t="s">
        <v>125</v>
      </c>
      <c r="D26" s="72">
        <v>40</v>
      </c>
      <c r="E26" s="134">
        <v>3</v>
      </c>
      <c r="F26" s="82">
        <v>8</v>
      </c>
      <c r="G26" s="74">
        <v>1</v>
      </c>
      <c r="H26" s="74" t="s">
        <v>30</v>
      </c>
      <c r="I26" s="74">
        <v>300</v>
      </c>
      <c r="J26" s="133" t="s">
        <v>29</v>
      </c>
      <c r="K26" s="72"/>
      <c r="L26" s="126"/>
      <c r="M26" s="126"/>
      <c r="N26" s="126"/>
      <c r="O26" s="127"/>
      <c r="P26" s="259"/>
      <c r="Q26" s="206"/>
      <c r="R26" s="206"/>
      <c r="S26" s="206"/>
      <c r="T26" s="260"/>
      <c r="U26" s="73">
        <v>30</v>
      </c>
      <c r="V26" s="74">
        <v>2</v>
      </c>
      <c r="W26" s="74" t="s">
        <v>30</v>
      </c>
      <c r="X26" s="74">
        <v>25</v>
      </c>
      <c r="Y26" s="135" t="s">
        <v>29</v>
      </c>
      <c r="Z26" s="125"/>
      <c r="AA26" s="126"/>
      <c r="AB26" s="126"/>
      <c r="AC26" s="126"/>
      <c r="AD26" s="127"/>
      <c r="AE26" s="73">
        <v>2</v>
      </c>
      <c r="AF26" s="74">
        <v>0</v>
      </c>
      <c r="AG26" s="74" t="s">
        <v>30</v>
      </c>
      <c r="AH26" s="74">
        <v>300</v>
      </c>
      <c r="AI26" s="135" t="s">
        <v>29</v>
      </c>
      <c r="AJ26" s="125"/>
      <c r="AK26" s="126"/>
      <c r="AL26" s="126"/>
      <c r="AM26" s="126"/>
      <c r="AN26" s="127"/>
      <c r="AO26" s="72"/>
      <c r="AP26" s="126"/>
      <c r="AQ26" s="126"/>
      <c r="AR26" s="126"/>
      <c r="AS26" s="134"/>
      <c r="AT26" s="429"/>
      <c r="AU26" s="429"/>
      <c r="AV26" s="429"/>
      <c r="AW26" s="429"/>
      <c r="AX26" s="429"/>
      <c r="AY26" s="429"/>
      <c r="AZ26" s="429"/>
      <c r="BA26" s="429"/>
      <c r="BB26" s="429"/>
      <c r="BC26" s="429"/>
    </row>
    <row r="27" spans="1:55" s="4" customFormat="1" ht="23.1" customHeight="1" x14ac:dyDescent="0.2">
      <c r="A27" s="5">
        <v>15</v>
      </c>
      <c r="B27" s="23" t="s">
        <v>50</v>
      </c>
      <c r="C27" s="289" t="s">
        <v>125</v>
      </c>
      <c r="D27" s="72">
        <v>30</v>
      </c>
      <c r="E27" s="134">
        <v>2</v>
      </c>
      <c r="F27" s="82">
        <v>9</v>
      </c>
      <c r="G27" s="74">
        <v>1</v>
      </c>
      <c r="H27" s="74" t="s">
        <v>30</v>
      </c>
      <c r="I27" s="74">
        <v>300</v>
      </c>
      <c r="J27" s="133" t="s">
        <v>29</v>
      </c>
      <c r="K27" s="72"/>
      <c r="L27" s="126"/>
      <c r="M27" s="126"/>
      <c r="N27" s="126"/>
      <c r="O27" s="127"/>
      <c r="P27" s="259"/>
      <c r="Q27" s="206"/>
      <c r="R27" s="206"/>
      <c r="S27" s="206"/>
      <c r="T27" s="260"/>
      <c r="U27" s="73">
        <v>20</v>
      </c>
      <c r="V27" s="74">
        <v>1</v>
      </c>
      <c r="W27" s="74" t="s">
        <v>30</v>
      </c>
      <c r="X27" s="74">
        <v>25</v>
      </c>
      <c r="Y27" s="135" t="s">
        <v>29</v>
      </c>
      <c r="Z27" s="125"/>
      <c r="AA27" s="126"/>
      <c r="AB27" s="126"/>
      <c r="AC27" s="126"/>
      <c r="AD27" s="127"/>
      <c r="AE27" s="73">
        <v>1</v>
      </c>
      <c r="AF27" s="74">
        <v>0</v>
      </c>
      <c r="AG27" s="74" t="s">
        <v>30</v>
      </c>
      <c r="AH27" s="74">
        <v>300</v>
      </c>
      <c r="AI27" s="135" t="s">
        <v>29</v>
      </c>
      <c r="AJ27" s="125"/>
      <c r="AK27" s="126"/>
      <c r="AL27" s="126"/>
      <c r="AM27" s="126"/>
      <c r="AN27" s="127"/>
      <c r="AO27" s="72"/>
      <c r="AP27" s="126"/>
      <c r="AQ27" s="126"/>
      <c r="AR27" s="126"/>
      <c r="AS27" s="134"/>
      <c r="AT27" s="429"/>
      <c r="AU27" s="429"/>
      <c r="AV27" s="429"/>
      <c r="AW27" s="429"/>
      <c r="AX27" s="429"/>
      <c r="AY27" s="429"/>
      <c r="AZ27" s="429"/>
      <c r="BA27" s="429"/>
      <c r="BB27" s="429"/>
      <c r="BC27" s="429"/>
    </row>
    <row r="28" spans="1:55" s="4" customFormat="1" ht="23.1" customHeight="1" x14ac:dyDescent="0.2">
      <c r="A28" s="5">
        <v>16</v>
      </c>
      <c r="B28" s="23" t="s">
        <v>51</v>
      </c>
      <c r="C28" s="289" t="s">
        <v>125</v>
      </c>
      <c r="D28" s="72">
        <v>20</v>
      </c>
      <c r="E28" s="134">
        <v>2</v>
      </c>
      <c r="F28" s="82">
        <v>4</v>
      </c>
      <c r="G28" s="74">
        <v>0.5</v>
      </c>
      <c r="H28" s="74" t="s">
        <v>30</v>
      </c>
      <c r="I28" s="74">
        <v>300</v>
      </c>
      <c r="J28" s="133" t="s">
        <v>29</v>
      </c>
      <c r="K28" s="72"/>
      <c r="L28" s="126"/>
      <c r="M28" s="126"/>
      <c r="N28" s="126"/>
      <c r="O28" s="127"/>
      <c r="P28" s="259"/>
      <c r="Q28" s="206"/>
      <c r="R28" s="206"/>
      <c r="S28" s="206"/>
      <c r="T28" s="260"/>
      <c r="U28" s="73">
        <v>15</v>
      </c>
      <c r="V28" s="74">
        <v>1.5</v>
      </c>
      <c r="W28" s="74" t="s">
        <v>30</v>
      </c>
      <c r="X28" s="74">
        <v>25</v>
      </c>
      <c r="Y28" s="135" t="s">
        <v>29</v>
      </c>
      <c r="Z28" s="125"/>
      <c r="AA28" s="126"/>
      <c r="AB28" s="126"/>
      <c r="AC28" s="126"/>
      <c r="AD28" s="127"/>
      <c r="AE28" s="73">
        <v>1</v>
      </c>
      <c r="AF28" s="74">
        <v>0</v>
      </c>
      <c r="AG28" s="74" t="s">
        <v>30</v>
      </c>
      <c r="AH28" s="74">
        <v>300</v>
      </c>
      <c r="AI28" s="135" t="s">
        <v>29</v>
      </c>
      <c r="AJ28" s="125"/>
      <c r="AK28" s="126"/>
      <c r="AL28" s="126"/>
      <c r="AM28" s="126"/>
      <c r="AN28" s="127"/>
      <c r="AO28" s="72"/>
      <c r="AP28" s="126"/>
      <c r="AQ28" s="126"/>
      <c r="AR28" s="126"/>
      <c r="AS28" s="134"/>
      <c r="AT28" s="429"/>
      <c r="AU28" s="429"/>
      <c r="AV28" s="429"/>
      <c r="AW28" s="429"/>
      <c r="AX28" s="429"/>
      <c r="AY28" s="429"/>
      <c r="AZ28" s="429"/>
      <c r="BA28" s="429"/>
      <c r="BB28" s="429"/>
      <c r="BC28" s="429"/>
    </row>
    <row r="29" spans="1:55" s="4" customFormat="1" ht="23.1" customHeight="1" thickBot="1" x14ac:dyDescent="0.25">
      <c r="A29" s="5">
        <v>17</v>
      </c>
      <c r="B29" s="23" t="s">
        <v>52</v>
      </c>
      <c r="C29" s="289" t="s">
        <v>125</v>
      </c>
      <c r="D29" s="105">
        <v>30</v>
      </c>
      <c r="E29" s="139">
        <v>2</v>
      </c>
      <c r="F29" s="82">
        <v>8</v>
      </c>
      <c r="G29" s="74">
        <v>1</v>
      </c>
      <c r="H29" s="74" t="s">
        <v>53</v>
      </c>
      <c r="I29" s="74">
        <v>300</v>
      </c>
      <c r="J29" s="133" t="s">
        <v>29</v>
      </c>
      <c r="K29" s="105"/>
      <c r="L29" s="137"/>
      <c r="M29" s="137"/>
      <c r="N29" s="137"/>
      <c r="O29" s="138"/>
      <c r="P29" s="285"/>
      <c r="Q29" s="286"/>
      <c r="R29" s="286"/>
      <c r="S29" s="286"/>
      <c r="T29" s="287"/>
      <c r="U29" s="147">
        <v>20</v>
      </c>
      <c r="V29" s="148">
        <v>1</v>
      </c>
      <c r="W29" s="148" t="s">
        <v>30</v>
      </c>
      <c r="X29" s="148">
        <v>25</v>
      </c>
      <c r="Y29" s="149" t="s">
        <v>29</v>
      </c>
      <c r="Z29" s="136"/>
      <c r="AA29" s="137"/>
      <c r="AB29" s="137"/>
      <c r="AC29" s="137"/>
      <c r="AD29" s="138"/>
      <c r="AE29" s="73">
        <v>2</v>
      </c>
      <c r="AF29" s="74">
        <v>0</v>
      </c>
      <c r="AG29" s="74" t="s">
        <v>30</v>
      </c>
      <c r="AH29" s="74">
        <v>300</v>
      </c>
      <c r="AI29" s="135" t="s">
        <v>29</v>
      </c>
      <c r="AJ29" s="136"/>
      <c r="AK29" s="137"/>
      <c r="AL29" s="137"/>
      <c r="AM29" s="137"/>
      <c r="AN29" s="138"/>
      <c r="AO29" s="105"/>
      <c r="AP29" s="137"/>
      <c r="AQ29" s="137"/>
      <c r="AR29" s="137"/>
      <c r="AS29" s="139"/>
      <c r="AT29" s="429"/>
      <c r="AU29" s="429"/>
      <c r="AV29" s="429"/>
      <c r="AW29" s="429"/>
      <c r="AX29" s="429"/>
      <c r="AY29" s="429"/>
      <c r="AZ29" s="429"/>
      <c r="BA29" s="429"/>
      <c r="BB29" s="429"/>
      <c r="BC29" s="429"/>
    </row>
    <row r="30" spans="1:55" s="4" customFormat="1" ht="23.1" customHeight="1" thickBot="1" x14ac:dyDescent="0.25">
      <c r="A30" s="337" t="s">
        <v>38</v>
      </c>
      <c r="B30" s="338"/>
      <c r="C30" s="339"/>
      <c r="D30" s="63">
        <f>SUM(D17:D29)</f>
        <v>356</v>
      </c>
      <c r="E30" s="63">
        <f t="shared" ref="E30:AS30" si="1">SUM(E17:E29)</f>
        <v>24</v>
      </c>
      <c r="F30" s="63">
        <f t="shared" si="1"/>
        <v>67</v>
      </c>
      <c r="G30" s="63">
        <f t="shared" si="1"/>
        <v>8</v>
      </c>
      <c r="H30" s="63">
        <f t="shared" si="1"/>
        <v>0</v>
      </c>
      <c r="I30" s="63">
        <f t="shared" si="1"/>
        <v>2700</v>
      </c>
      <c r="J30" s="63">
        <f t="shared" si="1"/>
        <v>0</v>
      </c>
      <c r="K30" s="63">
        <f t="shared" si="1"/>
        <v>0</v>
      </c>
      <c r="L30" s="63">
        <f t="shared" si="1"/>
        <v>0</v>
      </c>
      <c r="M30" s="63">
        <f t="shared" si="1"/>
        <v>0</v>
      </c>
      <c r="N30" s="63">
        <f t="shared" si="1"/>
        <v>0</v>
      </c>
      <c r="O30" s="63">
        <f t="shared" si="1"/>
        <v>0</v>
      </c>
      <c r="P30" s="63">
        <f t="shared" si="1"/>
        <v>58</v>
      </c>
      <c r="Q30" s="63">
        <f t="shared" si="1"/>
        <v>3</v>
      </c>
      <c r="R30" s="63">
        <f t="shared" si="1"/>
        <v>0</v>
      </c>
      <c r="S30" s="63">
        <f t="shared" si="1"/>
        <v>35</v>
      </c>
      <c r="T30" s="63">
        <f t="shared" si="1"/>
        <v>0</v>
      </c>
      <c r="U30" s="63">
        <v>210</v>
      </c>
      <c r="V30" s="288">
        <v>12.5</v>
      </c>
      <c r="W30" s="63">
        <f t="shared" si="1"/>
        <v>0</v>
      </c>
      <c r="X30" s="63">
        <f t="shared" si="1"/>
        <v>550</v>
      </c>
      <c r="Y30" s="63">
        <f t="shared" si="1"/>
        <v>0</v>
      </c>
      <c r="Z30" s="63">
        <f t="shared" si="1"/>
        <v>0</v>
      </c>
      <c r="AA30" s="63">
        <f t="shared" si="1"/>
        <v>0</v>
      </c>
      <c r="AB30" s="63">
        <f t="shared" si="1"/>
        <v>0</v>
      </c>
      <c r="AC30" s="63">
        <f t="shared" si="1"/>
        <v>0</v>
      </c>
      <c r="AD30" s="63">
        <f t="shared" si="1"/>
        <v>0</v>
      </c>
      <c r="AE30" s="63">
        <f t="shared" si="1"/>
        <v>19</v>
      </c>
      <c r="AF30" s="63">
        <f t="shared" si="1"/>
        <v>0</v>
      </c>
      <c r="AG30" s="63">
        <f t="shared" si="1"/>
        <v>0</v>
      </c>
      <c r="AH30" s="63">
        <f t="shared" si="1"/>
        <v>3900</v>
      </c>
      <c r="AI30" s="63">
        <f t="shared" si="1"/>
        <v>0</v>
      </c>
      <c r="AJ30" s="63">
        <f t="shared" si="1"/>
        <v>0</v>
      </c>
      <c r="AK30" s="63">
        <f t="shared" si="1"/>
        <v>0</v>
      </c>
      <c r="AL30" s="63">
        <f t="shared" si="1"/>
        <v>0</v>
      </c>
      <c r="AM30" s="63">
        <f t="shared" si="1"/>
        <v>0</v>
      </c>
      <c r="AN30" s="63">
        <f t="shared" si="1"/>
        <v>0</v>
      </c>
      <c r="AO30" s="63">
        <f t="shared" si="1"/>
        <v>0</v>
      </c>
      <c r="AP30" s="63">
        <f t="shared" si="1"/>
        <v>0</v>
      </c>
      <c r="AQ30" s="63">
        <f t="shared" si="1"/>
        <v>0</v>
      </c>
      <c r="AR30" s="63">
        <f t="shared" si="1"/>
        <v>0</v>
      </c>
      <c r="AS30" s="63">
        <f t="shared" si="1"/>
        <v>0</v>
      </c>
      <c r="AT30" s="429"/>
      <c r="AU30" s="429"/>
      <c r="AV30" s="429"/>
      <c r="AW30" s="429"/>
      <c r="AX30" s="429"/>
      <c r="AY30" s="429"/>
      <c r="AZ30" s="429"/>
      <c r="BA30" s="429"/>
      <c r="BB30" s="429"/>
      <c r="BC30" s="429"/>
    </row>
    <row r="31" spans="1:55" s="4" customFormat="1" ht="23.1" customHeight="1" thickBot="1" x14ac:dyDescent="0.25">
      <c r="A31" s="7">
        <v>18</v>
      </c>
      <c r="B31" s="25" t="s">
        <v>54</v>
      </c>
      <c r="C31" s="28" t="s">
        <v>127</v>
      </c>
      <c r="D31" s="236">
        <v>4</v>
      </c>
      <c r="E31" s="237">
        <v>0</v>
      </c>
      <c r="F31" s="150">
        <v>4</v>
      </c>
      <c r="G31" s="151">
        <v>0</v>
      </c>
      <c r="H31" s="151" t="s">
        <v>30</v>
      </c>
      <c r="I31" s="151">
        <v>300</v>
      </c>
      <c r="J31" s="151" t="s">
        <v>29</v>
      </c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429"/>
      <c r="AU31" s="429"/>
      <c r="AV31" s="429"/>
      <c r="AW31" s="429"/>
      <c r="AX31" s="429"/>
      <c r="AY31" s="429"/>
      <c r="AZ31" s="429"/>
      <c r="BA31" s="429"/>
      <c r="BB31" s="429"/>
      <c r="BC31" s="429"/>
    </row>
    <row r="32" spans="1:55" s="4" customFormat="1" ht="12" x14ac:dyDescent="0.2">
      <c r="A32" s="6"/>
      <c r="B32" s="26"/>
      <c r="C32" s="26"/>
      <c r="D32" s="83"/>
      <c r="E32" s="83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77"/>
      <c r="AJ32" s="77"/>
      <c r="AK32" s="77"/>
      <c r="AL32" s="77"/>
      <c r="AM32" s="77"/>
      <c r="AN32" s="77"/>
      <c r="AO32" s="77"/>
      <c r="AP32" s="77"/>
      <c r="AQ32" s="77"/>
      <c r="AR32" s="77"/>
      <c r="AS32" s="47"/>
      <c r="AT32" s="429"/>
      <c r="AU32" s="429"/>
      <c r="AV32" s="429"/>
      <c r="AW32" s="429"/>
      <c r="AX32" s="429"/>
      <c r="AY32" s="429"/>
      <c r="AZ32" s="429"/>
      <c r="BA32" s="429"/>
      <c r="BB32" s="429"/>
      <c r="BC32" s="429"/>
    </row>
    <row r="33" spans="1:55" s="4" customFormat="1" ht="12" x14ac:dyDescent="0.2">
      <c r="A33" s="424" t="s">
        <v>55</v>
      </c>
      <c r="B33" s="425"/>
      <c r="C33" s="426"/>
      <c r="D33" s="78">
        <f t="shared" ref="D33:AS33" si="2">D14+D30</f>
        <v>446</v>
      </c>
      <c r="E33" s="78">
        <f t="shared" si="2"/>
        <v>30</v>
      </c>
      <c r="F33" s="78">
        <f t="shared" si="2"/>
        <v>77</v>
      </c>
      <c r="G33" s="78">
        <f t="shared" si="2"/>
        <v>9</v>
      </c>
      <c r="H33" s="78">
        <f t="shared" si="2"/>
        <v>0</v>
      </c>
      <c r="I33" s="78">
        <f t="shared" si="2"/>
        <v>3000</v>
      </c>
      <c r="J33" s="78">
        <f t="shared" si="2"/>
        <v>0</v>
      </c>
      <c r="K33" s="78">
        <f t="shared" si="2"/>
        <v>0</v>
      </c>
      <c r="L33" s="78">
        <f t="shared" si="2"/>
        <v>0</v>
      </c>
      <c r="M33" s="78">
        <f t="shared" si="2"/>
        <v>0</v>
      </c>
      <c r="N33" s="78">
        <f t="shared" si="2"/>
        <v>0</v>
      </c>
      <c r="O33" s="78">
        <f t="shared" si="2"/>
        <v>0</v>
      </c>
      <c r="P33" s="78">
        <f t="shared" si="2"/>
        <v>73</v>
      </c>
      <c r="Q33" s="78">
        <f t="shared" si="2"/>
        <v>4</v>
      </c>
      <c r="R33" s="78">
        <f t="shared" si="2"/>
        <v>0</v>
      </c>
      <c r="S33" s="78">
        <f t="shared" si="2"/>
        <v>55</v>
      </c>
      <c r="T33" s="78">
        <f t="shared" si="2"/>
        <v>0</v>
      </c>
      <c r="U33" s="78">
        <f t="shared" si="2"/>
        <v>256</v>
      </c>
      <c r="V33" s="78">
        <f t="shared" si="2"/>
        <v>15.5</v>
      </c>
      <c r="W33" s="78">
        <f t="shared" si="2"/>
        <v>0</v>
      </c>
      <c r="X33" s="78">
        <f t="shared" si="2"/>
        <v>600</v>
      </c>
      <c r="Y33" s="78">
        <f t="shared" si="2"/>
        <v>0</v>
      </c>
      <c r="Z33" s="78">
        <f t="shared" si="2"/>
        <v>14</v>
      </c>
      <c r="AA33" s="78">
        <f t="shared" si="2"/>
        <v>1</v>
      </c>
      <c r="AB33" s="78">
        <f t="shared" si="2"/>
        <v>0</v>
      </c>
      <c r="AC33" s="78">
        <f t="shared" si="2"/>
        <v>25</v>
      </c>
      <c r="AD33" s="78">
        <f t="shared" si="2"/>
        <v>0</v>
      </c>
      <c r="AE33" s="78">
        <f t="shared" si="2"/>
        <v>24</v>
      </c>
      <c r="AF33" s="78">
        <f t="shared" si="2"/>
        <v>0</v>
      </c>
      <c r="AG33" s="78">
        <f t="shared" si="2"/>
        <v>0</v>
      </c>
      <c r="AH33" s="78">
        <f t="shared" si="2"/>
        <v>4800</v>
      </c>
      <c r="AI33" s="78">
        <f t="shared" si="2"/>
        <v>0</v>
      </c>
      <c r="AJ33" s="78">
        <f t="shared" si="2"/>
        <v>0</v>
      </c>
      <c r="AK33" s="78">
        <f t="shared" si="2"/>
        <v>0</v>
      </c>
      <c r="AL33" s="78">
        <f t="shared" si="2"/>
        <v>0</v>
      </c>
      <c r="AM33" s="78">
        <f t="shared" si="2"/>
        <v>0</v>
      </c>
      <c r="AN33" s="78">
        <f t="shared" si="2"/>
        <v>0</v>
      </c>
      <c r="AO33" s="78">
        <f t="shared" si="2"/>
        <v>0</v>
      </c>
      <c r="AP33" s="78">
        <f t="shared" si="2"/>
        <v>0</v>
      </c>
      <c r="AQ33" s="78">
        <f t="shared" si="2"/>
        <v>0</v>
      </c>
      <c r="AR33" s="78">
        <f t="shared" si="2"/>
        <v>0</v>
      </c>
      <c r="AS33" s="78">
        <f t="shared" si="2"/>
        <v>0</v>
      </c>
      <c r="AT33" s="429"/>
      <c r="AU33" s="429"/>
      <c r="AV33" s="429"/>
      <c r="AW33" s="429"/>
      <c r="AX33" s="429"/>
      <c r="AY33" s="429"/>
      <c r="AZ33" s="429"/>
      <c r="BA33" s="429"/>
      <c r="BB33" s="429"/>
      <c r="BC33" s="429"/>
    </row>
    <row r="34" spans="1:55" s="4" customFormat="1" ht="41.25" customHeight="1" x14ac:dyDescent="0.2">
      <c r="A34" s="320" t="s">
        <v>56</v>
      </c>
      <c r="B34" s="321"/>
      <c r="C34" s="322"/>
      <c r="D34" s="65">
        <f>D33</f>
        <v>446</v>
      </c>
      <c r="E34" s="65">
        <f t="shared" ref="E34:AS34" si="3">E33</f>
        <v>30</v>
      </c>
      <c r="F34" s="65">
        <f t="shared" si="3"/>
        <v>77</v>
      </c>
      <c r="G34" s="65">
        <f t="shared" si="3"/>
        <v>9</v>
      </c>
      <c r="H34" s="65">
        <f t="shared" si="3"/>
        <v>0</v>
      </c>
      <c r="I34" s="65">
        <f t="shared" si="3"/>
        <v>3000</v>
      </c>
      <c r="J34" s="65">
        <f t="shared" si="3"/>
        <v>0</v>
      </c>
      <c r="K34" s="65">
        <f t="shared" si="3"/>
        <v>0</v>
      </c>
      <c r="L34" s="65">
        <f t="shared" si="3"/>
        <v>0</v>
      </c>
      <c r="M34" s="65">
        <f t="shared" si="3"/>
        <v>0</v>
      </c>
      <c r="N34" s="65">
        <f t="shared" si="3"/>
        <v>0</v>
      </c>
      <c r="O34" s="65">
        <f t="shared" si="3"/>
        <v>0</v>
      </c>
      <c r="P34" s="65">
        <f t="shared" si="3"/>
        <v>73</v>
      </c>
      <c r="Q34" s="65">
        <f t="shared" si="3"/>
        <v>4</v>
      </c>
      <c r="R34" s="65">
        <f t="shared" si="3"/>
        <v>0</v>
      </c>
      <c r="S34" s="65">
        <f t="shared" si="3"/>
        <v>55</v>
      </c>
      <c r="T34" s="65">
        <f t="shared" si="3"/>
        <v>0</v>
      </c>
      <c r="U34" s="65">
        <f t="shared" si="3"/>
        <v>256</v>
      </c>
      <c r="V34" s="65">
        <f t="shared" si="3"/>
        <v>15.5</v>
      </c>
      <c r="W34" s="65">
        <f t="shared" si="3"/>
        <v>0</v>
      </c>
      <c r="X34" s="65">
        <f t="shared" si="3"/>
        <v>600</v>
      </c>
      <c r="Y34" s="65">
        <f t="shared" si="3"/>
        <v>0</v>
      </c>
      <c r="Z34" s="65">
        <f t="shared" si="3"/>
        <v>14</v>
      </c>
      <c r="AA34" s="65">
        <f t="shared" si="3"/>
        <v>1</v>
      </c>
      <c r="AB34" s="65">
        <f t="shared" si="3"/>
        <v>0</v>
      </c>
      <c r="AC34" s="65">
        <f t="shared" si="3"/>
        <v>25</v>
      </c>
      <c r="AD34" s="65">
        <f t="shared" si="3"/>
        <v>0</v>
      </c>
      <c r="AE34" s="65">
        <f t="shared" si="3"/>
        <v>24</v>
      </c>
      <c r="AF34" s="65">
        <f t="shared" si="3"/>
        <v>0</v>
      </c>
      <c r="AG34" s="65">
        <f t="shared" si="3"/>
        <v>0</v>
      </c>
      <c r="AH34" s="65">
        <f t="shared" si="3"/>
        <v>4800</v>
      </c>
      <c r="AI34" s="65">
        <f t="shared" si="3"/>
        <v>0</v>
      </c>
      <c r="AJ34" s="65">
        <f t="shared" si="3"/>
        <v>0</v>
      </c>
      <c r="AK34" s="65">
        <f t="shared" si="3"/>
        <v>0</v>
      </c>
      <c r="AL34" s="65">
        <f t="shared" si="3"/>
        <v>0</v>
      </c>
      <c r="AM34" s="65">
        <f t="shared" si="3"/>
        <v>0</v>
      </c>
      <c r="AN34" s="65">
        <f t="shared" si="3"/>
        <v>0</v>
      </c>
      <c r="AO34" s="65">
        <f t="shared" si="3"/>
        <v>0</v>
      </c>
      <c r="AP34" s="65">
        <f t="shared" si="3"/>
        <v>0</v>
      </c>
      <c r="AQ34" s="65">
        <f t="shared" si="3"/>
        <v>0</v>
      </c>
      <c r="AR34" s="65">
        <f t="shared" si="3"/>
        <v>0</v>
      </c>
      <c r="AS34" s="65">
        <f t="shared" si="3"/>
        <v>0</v>
      </c>
      <c r="AT34" s="429"/>
      <c r="AU34" s="429"/>
      <c r="AV34" s="429"/>
      <c r="AW34" s="429"/>
      <c r="AX34" s="429"/>
      <c r="AY34" s="429"/>
      <c r="AZ34" s="429"/>
      <c r="BA34" s="429"/>
      <c r="BB34" s="429"/>
      <c r="BC34" s="429"/>
    </row>
    <row r="35" spans="1:55" x14ac:dyDescent="0.25">
      <c r="A35" s="427" t="s">
        <v>57</v>
      </c>
      <c r="B35" s="428"/>
      <c r="C35" s="29">
        <v>1</v>
      </c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79"/>
      <c r="AG35" s="79"/>
      <c r="AH35" s="79"/>
      <c r="AI35" s="79"/>
      <c r="AJ35" s="79"/>
      <c r="AK35" s="79"/>
      <c r="AL35" s="79"/>
      <c r="AM35" s="79"/>
      <c r="AN35" s="79"/>
      <c r="AO35" s="79"/>
      <c r="AP35" s="79"/>
      <c r="AQ35" s="79"/>
      <c r="AR35" s="79"/>
      <c r="AS35" s="152"/>
    </row>
    <row r="36" spans="1:55" ht="15.75" thickBot="1" x14ac:dyDescent="0.3">
      <c r="A36" s="423"/>
      <c r="B36" s="423"/>
      <c r="C36" s="423"/>
      <c r="D36" s="423"/>
      <c r="E36" s="423"/>
      <c r="F36" s="423"/>
      <c r="G36" s="423"/>
      <c r="H36" s="423"/>
      <c r="I36" s="423"/>
      <c r="J36" s="423"/>
      <c r="K36" s="423"/>
      <c r="L36" s="423"/>
      <c r="M36" s="423"/>
      <c r="N36" s="423"/>
      <c r="O36" s="423"/>
      <c r="P36" s="423"/>
      <c r="Q36" s="423"/>
      <c r="R36" s="423"/>
      <c r="S36" s="423"/>
      <c r="T36" s="423"/>
      <c r="U36" s="423"/>
      <c r="V36" s="423"/>
      <c r="W36" s="423"/>
      <c r="X36" s="423"/>
      <c r="Y36" s="423"/>
      <c r="Z36" s="423"/>
      <c r="AA36" s="423"/>
      <c r="AB36" s="423"/>
      <c r="AC36" s="423"/>
      <c r="AD36" s="423"/>
      <c r="AE36" s="423"/>
      <c r="AF36" s="423"/>
      <c r="AG36" s="423"/>
      <c r="AH36" s="423"/>
      <c r="AI36" s="423"/>
      <c r="AJ36" s="423"/>
      <c r="AK36" s="423"/>
      <c r="AL36" s="423"/>
      <c r="AM36" s="423"/>
      <c r="AN36" s="423"/>
      <c r="AO36" s="423"/>
      <c r="AP36" s="423"/>
      <c r="AQ36" s="423"/>
      <c r="AR36" s="423"/>
      <c r="AS36" s="423"/>
    </row>
    <row r="37" spans="1:55" s="1" customFormat="1" ht="22.5" customHeight="1" thickBot="1" x14ac:dyDescent="0.3">
      <c r="A37" s="371" t="s">
        <v>6</v>
      </c>
      <c r="B37" s="374" t="s">
        <v>7</v>
      </c>
      <c r="C37" s="377" t="s">
        <v>8</v>
      </c>
      <c r="D37" s="382" t="s">
        <v>9</v>
      </c>
      <c r="E37" s="371" t="s">
        <v>10</v>
      </c>
      <c r="F37" s="396" t="s">
        <v>58</v>
      </c>
      <c r="G37" s="397"/>
      <c r="H37" s="397"/>
      <c r="I37" s="397"/>
      <c r="J37" s="397"/>
      <c r="K37" s="397"/>
      <c r="L37" s="397"/>
      <c r="M37" s="397"/>
      <c r="N37" s="397"/>
      <c r="O37" s="397"/>
      <c r="P37" s="397"/>
      <c r="Q37" s="397"/>
      <c r="R37" s="397"/>
      <c r="S37" s="397"/>
      <c r="T37" s="397"/>
      <c r="U37" s="397"/>
      <c r="V37" s="397"/>
      <c r="W37" s="397"/>
      <c r="X37" s="397"/>
      <c r="Y37" s="397"/>
      <c r="Z37" s="397"/>
      <c r="AA37" s="397"/>
      <c r="AB37" s="397"/>
      <c r="AC37" s="397"/>
      <c r="AD37" s="397"/>
      <c r="AE37" s="397"/>
      <c r="AF37" s="397"/>
      <c r="AG37" s="397"/>
      <c r="AH37" s="397"/>
      <c r="AI37" s="397"/>
      <c r="AJ37" s="397"/>
      <c r="AK37" s="397"/>
      <c r="AL37" s="397"/>
      <c r="AM37" s="397"/>
      <c r="AN37" s="397"/>
      <c r="AO37" s="397"/>
      <c r="AP37" s="397"/>
      <c r="AQ37" s="397"/>
      <c r="AR37" s="397"/>
      <c r="AS37" s="398"/>
      <c r="AT37" s="429"/>
      <c r="AU37" s="429"/>
      <c r="AV37" s="429"/>
      <c r="AW37" s="429"/>
      <c r="AX37" s="429"/>
      <c r="AY37" s="429"/>
      <c r="AZ37" s="429"/>
      <c r="BA37" s="429"/>
      <c r="BB37" s="429"/>
      <c r="BC37" s="429"/>
    </row>
    <row r="38" spans="1:55" ht="15.75" thickBot="1" x14ac:dyDescent="0.3">
      <c r="A38" s="372"/>
      <c r="B38" s="375"/>
      <c r="C38" s="378"/>
      <c r="D38" s="383"/>
      <c r="E38" s="372"/>
      <c r="F38" s="360" t="s">
        <v>12</v>
      </c>
      <c r="G38" s="361"/>
      <c r="H38" s="361"/>
      <c r="I38" s="361"/>
      <c r="J38" s="361"/>
      <c r="K38" s="361"/>
      <c r="L38" s="361"/>
      <c r="M38" s="361"/>
      <c r="N38" s="361"/>
      <c r="O38" s="361"/>
      <c r="P38" s="361"/>
      <c r="Q38" s="361"/>
      <c r="R38" s="361"/>
      <c r="S38" s="361"/>
      <c r="T38" s="361"/>
      <c r="U38" s="361"/>
      <c r="V38" s="361"/>
      <c r="W38" s="361"/>
      <c r="X38" s="361"/>
      <c r="Y38" s="361"/>
      <c r="Z38" s="361"/>
      <c r="AA38" s="361"/>
      <c r="AB38" s="361"/>
      <c r="AC38" s="361"/>
      <c r="AD38" s="361"/>
      <c r="AE38" s="361"/>
      <c r="AF38" s="361"/>
      <c r="AG38" s="361"/>
      <c r="AH38" s="361"/>
      <c r="AI38" s="362"/>
      <c r="AJ38" s="360" t="s">
        <v>13</v>
      </c>
      <c r="AK38" s="361"/>
      <c r="AL38" s="361"/>
      <c r="AM38" s="361"/>
      <c r="AN38" s="361"/>
      <c r="AO38" s="361"/>
      <c r="AP38" s="361"/>
      <c r="AQ38" s="361"/>
      <c r="AR38" s="361"/>
      <c r="AS38" s="362"/>
    </row>
    <row r="39" spans="1:55" ht="15.75" thickBot="1" x14ac:dyDescent="0.3">
      <c r="A39" s="372"/>
      <c r="B39" s="375"/>
      <c r="C39" s="378"/>
      <c r="D39" s="383"/>
      <c r="E39" s="372"/>
      <c r="F39" s="360" t="s">
        <v>14</v>
      </c>
      <c r="G39" s="361"/>
      <c r="H39" s="361"/>
      <c r="I39" s="361"/>
      <c r="J39" s="362"/>
      <c r="K39" s="360" t="s">
        <v>15</v>
      </c>
      <c r="L39" s="361"/>
      <c r="M39" s="361"/>
      <c r="N39" s="361"/>
      <c r="O39" s="362"/>
      <c r="P39" s="360" t="s">
        <v>16</v>
      </c>
      <c r="Q39" s="361"/>
      <c r="R39" s="361"/>
      <c r="S39" s="361"/>
      <c r="T39" s="362"/>
      <c r="U39" s="360" t="s">
        <v>17</v>
      </c>
      <c r="V39" s="361"/>
      <c r="W39" s="361"/>
      <c r="X39" s="361"/>
      <c r="Y39" s="362"/>
      <c r="Z39" s="360" t="s">
        <v>18</v>
      </c>
      <c r="AA39" s="361"/>
      <c r="AB39" s="361"/>
      <c r="AC39" s="361"/>
      <c r="AD39" s="362"/>
      <c r="AE39" s="360" t="s">
        <v>19</v>
      </c>
      <c r="AF39" s="361"/>
      <c r="AG39" s="361"/>
      <c r="AH39" s="361"/>
      <c r="AI39" s="362"/>
      <c r="AJ39" s="360" t="s">
        <v>20</v>
      </c>
      <c r="AK39" s="361"/>
      <c r="AL39" s="361"/>
      <c r="AM39" s="361"/>
      <c r="AN39" s="362"/>
      <c r="AO39" s="360" t="s">
        <v>21</v>
      </c>
      <c r="AP39" s="361"/>
      <c r="AQ39" s="361"/>
      <c r="AR39" s="361"/>
      <c r="AS39" s="362"/>
    </row>
    <row r="40" spans="1:55" ht="15.75" thickBot="1" x14ac:dyDescent="0.3">
      <c r="A40" s="373"/>
      <c r="B40" s="376"/>
      <c r="C40" s="379"/>
      <c r="D40" s="384"/>
      <c r="E40" s="385"/>
      <c r="F40" s="268" t="s">
        <v>22</v>
      </c>
      <c r="G40" s="268" t="s">
        <v>10</v>
      </c>
      <c r="H40" s="268" t="s">
        <v>23</v>
      </c>
      <c r="I40" s="268" t="s">
        <v>24</v>
      </c>
      <c r="J40" s="268" t="s">
        <v>25</v>
      </c>
      <c r="K40" s="268" t="s">
        <v>22</v>
      </c>
      <c r="L40" s="268" t="s">
        <v>10</v>
      </c>
      <c r="M40" s="268" t="s">
        <v>23</v>
      </c>
      <c r="N40" s="268" t="s">
        <v>24</v>
      </c>
      <c r="O40" s="268" t="s">
        <v>25</v>
      </c>
      <c r="P40" s="268" t="s">
        <v>22</v>
      </c>
      <c r="Q40" s="268" t="s">
        <v>10</v>
      </c>
      <c r="R40" s="268" t="s">
        <v>23</v>
      </c>
      <c r="S40" s="268" t="s">
        <v>24</v>
      </c>
      <c r="T40" s="268" t="s">
        <v>25</v>
      </c>
      <c r="U40" s="268" t="s">
        <v>22</v>
      </c>
      <c r="V40" s="268" t="s">
        <v>10</v>
      </c>
      <c r="W40" s="268" t="s">
        <v>23</v>
      </c>
      <c r="X40" s="268" t="s">
        <v>24</v>
      </c>
      <c r="Y40" s="268" t="s">
        <v>25</v>
      </c>
      <c r="Z40" s="268" t="s">
        <v>22</v>
      </c>
      <c r="AA40" s="268" t="s">
        <v>10</v>
      </c>
      <c r="AB40" s="268" t="s">
        <v>23</v>
      </c>
      <c r="AC40" s="268" t="s">
        <v>24</v>
      </c>
      <c r="AD40" s="268" t="s">
        <v>25</v>
      </c>
      <c r="AE40" s="268" t="s">
        <v>22</v>
      </c>
      <c r="AF40" s="268" t="s">
        <v>10</v>
      </c>
      <c r="AG40" s="268" t="s">
        <v>23</v>
      </c>
      <c r="AH40" s="268" t="s">
        <v>24</v>
      </c>
      <c r="AI40" s="268" t="s">
        <v>25</v>
      </c>
      <c r="AJ40" s="268" t="s">
        <v>22</v>
      </c>
      <c r="AK40" s="268" t="s">
        <v>10</v>
      </c>
      <c r="AL40" s="268" t="s">
        <v>23</v>
      </c>
      <c r="AM40" s="268" t="s">
        <v>24</v>
      </c>
      <c r="AN40" s="268" t="s">
        <v>25</v>
      </c>
      <c r="AO40" s="268" t="s">
        <v>22</v>
      </c>
      <c r="AP40" s="268" t="s">
        <v>10</v>
      </c>
      <c r="AQ40" s="268" t="s">
        <v>23</v>
      </c>
      <c r="AR40" s="268" t="s">
        <v>24</v>
      </c>
      <c r="AS40" s="268" t="s">
        <v>25</v>
      </c>
    </row>
    <row r="41" spans="1:55" s="13" customFormat="1" ht="13.5" thickBot="1" x14ac:dyDescent="0.25">
      <c r="A41" s="9">
        <v>19</v>
      </c>
      <c r="B41" s="12" t="s">
        <v>59</v>
      </c>
      <c r="C41" s="291" t="s">
        <v>126</v>
      </c>
      <c r="D41" s="238">
        <v>20</v>
      </c>
      <c r="E41" s="224">
        <v>2</v>
      </c>
      <c r="F41" s="153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154"/>
      <c r="AO41" s="155">
        <v>20</v>
      </c>
      <c r="AP41" s="156">
        <v>2</v>
      </c>
      <c r="AQ41" s="156" t="s">
        <v>28</v>
      </c>
      <c r="AR41" s="255">
        <v>5</v>
      </c>
      <c r="AS41" s="256" t="s">
        <v>37</v>
      </c>
      <c r="AT41" s="429"/>
      <c r="AU41" s="429"/>
      <c r="AV41" s="429"/>
      <c r="AW41" s="429"/>
      <c r="AX41" s="429"/>
      <c r="AY41" s="429"/>
      <c r="AZ41" s="429"/>
      <c r="BA41" s="429"/>
      <c r="BB41" s="429"/>
      <c r="BC41" s="429"/>
    </row>
    <row r="42" spans="1:55" ht="15.75" thickBot="1" x14ac:dyDescent="0.3">
      <c r="A42" s="386" t="s">
        <v>26</v>
      </c>
      <c r="B42" s="387"/>
      <c r="C42" s="387"/>
      <c r="D42" s="387"/>
      <c r="E42" s="387"/>
      <c r="F42" s="387"/>
      <c r="G42" s="387"/>
      <c r="H42" s="387"/>
      <c r="I42" s="387"/>
      <c r="J42" s="387"/>
      <c r="K42" s="387"/>
      <c r="L42" s="387"/>
      <c r="M42" s="387"/>
      <c r="N42" s="387"/>
      <c r="O42" s="387"/>
      <c r="P42" s="387"/>
      <c r="Q42" s="387"/>
      <c r="R42" s="387"/>
      <c r="S42" s="387"/>
      <c r="T42" s="387"/>
      <c r="U42" s="387"/>
      <c r="V42" s="387"/>
      <c r="W42" s="387"/>
      <c r="X42" s="387"/>
      <c r="Y42" s="387"/>
      <c r="Z42" s="387"/>
      <c r="AA42" s="387"/>
      <c r="AB42" s="387"/>
      <c r="AC42" s="387"/>
      <c r="AD42" s="387"/>
      <c r="AE42" s="387"/>
      <c r="AF42" s="387"/>
      <c r="AG42" s="387"/>
      <c r="AH42" s="387"/>
      <c r="AI42" s="387"/>
      <c r="AJ42" s="387"/>
      <c r="AK42" s="387"/>
      <c r="AL42" s="387"/>
      <c r="AM42" s="387"/>
      <c r="AN42" s="387"/>
      <c r="AO42" s="387"/>
      <c r="AP42" s="387"/>
      <c r="AQ42" s="387"/>
      <c r="AR42" s="387"/>
      <c r="AS42" s="388"/>
    </row>
    <row r="43" spans="1:55" s="11" customFormat="1" ht="39" thickBot="1" x14ac:dyDescent="0.3">
      <c r="A43" s="90">
        <v>20</v>
      </c>
      <c r="B43" s="302" t="s">
        <v>60</v>
      </c>
      <c r="C43" s="59" t="s">
        <v>128</v>
      </c>
      <c r="D43" s="164">
        <v>25</v>
      </c>
      <c r="E43" s="165">
        <v>2</v>
      </c>
      <c r="F43" s="158">
        <v>4</v>
      </c>
      <c r="G43" s="159">
        <v>0.5</v>
      </c>
      <c r="H43" s="159" t="s">
        <v>30</v>
      </c>
      <c r="I43" s="159">
        <v>300</v>
      </c>
      <c r="J43" s="160" t="s">
        <v>29</v>
      </c>
      <c r="K43" s="161"/>
      <c r="L43" s="162"/>
      <c r="M43" s="162"/>
      <c r="N43" s="162"/>
      <c r="O43" s="163"/>
      <c r="P43" s="164"/>
      <c r="Q43" s="162"/>
      <c r="R43" s="162"/>
      <c r="S43" s="162"/>
      <c r="T43" s="165"/>
      <c r="U43" s="166">
        <v>20</v>
      </c>
      <c r="V43" s="159">
        <v>1.5</v>
      </c>
      <c r="W43" s="159" t="s">
        <v>28</v>
      </c>
      <c r="X43" s="159">
        <v>25</v>
      </c>
      <c r="Y43" s="167" t="s">
        <v>29</v>
      </c>
      <c r="Z43" s="164"/>
      <c r="AA43" s="162"/>
      <c r="AB43" s="162"/>
      <c r="AC43" s="162"/>
      <c r="AD43" s="165"/>
      <c r="AE43" s="80">
        <v>1</v>
      </c>
      <c r="AF43" s="140">
        <v>0</v>
      </c>
      <c r="AG43" s="140" t="s">
        <v>30</v>
      </c>
      <c r="AH43" s="140">
        <v>300</v>
      </c>
      <c r="AI43" s="141" t="s">
        <v>29</v>
      </c>
      <c r="AJ43" s="164"/>
      <c r="AK43" s="162"/>
      <c r="AL43" s="162"/>
      <c r="AM43" s="162"/>
      <c r="AN43" s="163"/>
      <c r="AO43" s="168"/>
      <c r="AP43" s="161"/>
      <c r="AQ43" s="162"/>
      <c r="AR43" s="162"/>
      <c r="AS43" s="165"/>
      <c r="AT43" s="429"/>
      <c r="AU43" s="429"/>
      <c r="AV43" s="429"/>
      <c r="AW43" s="429"/>
      <c r="AX43" s="429"/>
      <c r="AY43" s="429"/>
      <c r="AZ43" s="429"/>
      <c r="BA43" s="429"/>
      <c r="BB43" s="429"/>
      <c r="BC43" s="429"/>
    </row>
    <row r="44" spans="1:55" ht="26.25" thickBot="1" x14ac:dyDescent="0.3">
      <c r="A44" s="90">
        <v>21</v>
      </c>
      <c r="B44" s="303" t="s">
        <v>27</v>
      </c>
      <c r="C44" s="59" t="s">
        <v>125</v>
      </c>
      <c r="D44" s="239">
        <v>30</v>
      </c>
      <c r="E44" s="240">
        <v>2</v>
      </c>
      <c r="F44" s="169" t="s">
        <v>31</v>
      </c>
      <c r="G44" s="170"/>
      <c r="H44" s="170"/>
      <c r="I44" s="170"/>
      <c r="J44" s="171"/>
      <c r="K44" s="172"/>
      <c r="L44" s="170"/>
      <c r="M44" s="170"/>
      <c r="N44" s="170"/>
      <c r="O44" s="173"/>
      <c r="P44" s="169"/>
      <c r="Q44" s="170"/>
      <c r="R44" s="170"/>
      <c r="S44" s="170"/>
      <c r="T44" s="171"/>
      <c r="U44" s="174">
        <v>28</v>
      </c>
      <c r="V44" s="175">
        <v>2</v>
      </c>
      <c r="W44" s="175" t="s">
        <v>28</v>
      </c>
      <c r="X44" s="175">
        <v>25</v>
      </c>
      <c r="Y44" s="176" t="s">
        <v>29</v>
      </c>
      <c r="Z44" s="105"/>
      <c r="AA44" s="137"/>
      <c r="AB44" s="137"/>
      <c r="AC44" s="137"/>
      <c r="AD44" s="139"/>
      <c r="AE44" s="80">
        <v>2</v>
      </c>
      <c r="AF44" s="140">
        <v>0</v>
      </c>
      <c r="AG44" s="140" t="s">
        <v>30</v>
      </c>
      <c r="AH44" s="140">
        <v>300</v>
      </c>
      <c r="AI44" s="141" t="s">
        <v>29</v>
      </c>
      <c r="AJ44" s="169"/>
      <c r="AK44" s="170"/>
      <c r="AL44" s="170"/>
      <c r="AM44" s="170"/>
      <c r="AN44" s="173"/>
      <c r="AO44" s="177"/>
      <c r="AP44" s="172"/>
      <c r="AQ44" s="170"/>
      <c r="AR44" s="170"/>
      <c r="AS44" s="171"/>
    </row>
    <row r="45" spans="1:55" s="4" customFormat="1" ht="23.1" customHeight="1" thickBot="1" x14ac:dyDescent="0.25">
      <c r="A45" s="389" t="s">
        <v>38</v>
      </c>
      <c r="B45" s="390"/>
      <c r="C45" s="391"/>
      <c r="D45" s="81">
        <f>SUM(D43:D44)</f>
        <v>55</v>
      </c>
      <c r="E45" s="81">
        <v>6</v>
      </c>
      <c r="F45" s="81">
        <f t="shared" ref="F45:AS45" si="4">SUM(F43:F44)</f>
        <v>4</v>
      </c>
      <c r="G45" s="81">
        <f t="shared" si="4"/>
        <v>0.5</v>
      </c>
      <c r="H45" s="81">
        <f t="shared" si="4"/>
        <v>0</v>
      </c>
      <c r="I45" s="81">
        <f t="shared" si="4"/>
        <v>300</v>
      </c>
      <c r="J45" s="81">
        <f t="shared" si="4"/>
        <v>0</v>
      </c>
      <c r="K45" s="81">
        <f t="shared" si="4"/>
        <v>0</v>
      </c>
      <c r="L45" s="81">
        <f t="shared" si="4"/>
        <v>0</v>
      </c>
      <c r="M45" s="81">
        <f t="shared" si="4"/>
        <v>0</v>
      </c>
      <c r="N45" s="81">
        <f t="shared" si="4"/>
        <v>0</v>
      </c>
      <c r="O45" s="81">
        <f t="shared" si="4"/>
        <v>0</v>
      </c>
      <c r="P45" s="81">
        <f t="shared" si="4"/>
        <v>0</v>
      </c>
      <c r="Q45" s="81">
        <f t="shared" si="4"/>
        <v>0</v>
      </c>
      <c r="R45" s="81">
        <f t="shared" si="4"/>
        <v>0</v>
      </c>
      <c r="S45" s="81">
        <f t="shared" si="4"/>
        <v>0</v>
      </c>
      <c r="T45" s="81">
        <f t="shared" si="4"/>
        <v>0</v>
      </c>
      <c r="U45" s="81">
        <f t="shared" si="4"/>
        <v>48</v>
      </c>
      <c r="V45" s="81">
        <f t="shared" si="4"/>
        <v>3.5</v>
      </c>
      <c r="W45" s="81">
        <f t="shared" si="4"/>
        <v>0</v>
      </c>
      <c r="X45" s="81">
        <f t="shared" si="4"/>
        <v>50</v>
      </c>
      <c r="Y45" s="81">
        <f t="shared" si="4"/>
        <v>0</v>
      </c>
      <c r="Z45" s="81">
        <f t="shared" si="4"/>
        <v>0</v>
      </c>
      <c r="AA45" s="81">
        <f t="shared" si="4"/>
        <v>0</v>
      </c>
      <c r="AB45" s="81">
        <f t="shared" si="4"/>
        <v>0</v>
      </c>
      <c r="AC45" s="81">
        <f t="shared" si="4"/>
        <v>0</v>
      </c>
      <c r="AD45" s="81">
        <f t="shared" si="4"/>
        <v>0</v>
      </c>
      <c r="AE45" s="81">
        <f t="shared" si="4"/>
        <v>3</v>
      </c>
      <c r="AF45" s="81">
        <f t="shared" si="4"/>
        <v>0</v>
      </c>
      <c r="AG45" s="81">
        <f t="shared" si="4"/>
        <v>0</v>
      </c>
      <c r="AH45" s="81">
        <f t="shared" si="4"/>
        <v>600</v>
      </c>
      <c r="AI45" s="81">
        <f t="shared" si="4"/>
        <v>0</v>
      </c>
      <c r="AJ45" s="81">
        <f t="shared" si="4"/>
        <v>0</v>
      </c>
      <c r="AK45" s="81">
        <f t="shared" si="4"/>
        <v>0</v>
      </c>
      <c r="AL45" s="81">
        <f t="shared" si="4"/>
        <v>0</v>
      </c>
      <c r="AM45" s="81">
        <f t="shared" si="4"/>
        <v>0</v>
      </c>
      <c r="AN45" s="81">
        <f t="shared" si="4"/>
        <v>0</v>
      </c>
      <c r="AO45" s="81">
        <f t="shared" si="4"/>
        <v>0</v>
      </c>
      <c r="AP45" s="81">
        <f t="shared" si="4"/>
        <v>0</v>
      </c>
      <c r="AQ45" s="81">
        <f t="shared" si="4"/>
        <v>0</v>
      </c>
      <c r="AR45" s="81">
        <f t="shared" si="4"/>
        <v>0</v>
      </c>
      <c r="AS45" s="81">
        <f t="shared" si="4"/>
        <v>0</v>
      </c>
      <c r="AT45" s="429"/>
      <c r="AU45" s="429"/>
      <c r="AV45" s="429"/>
      <c r="AW45" s="429"/>
      <c r="AX45" s="429"/>
      <c r="AY45" s="429"/>
      <c r="AZ45" s="429"/>
      <c r="BA45" s="429"/>
      <c r="BB45" s="429"/>
      <c r="BC45" s="429"/>
    </row>
    <row r="46" spans="1:55" s="22" customFormat="1" ht="23.1" customHeight="1" x14ac:dyDescent="0.25">
      <c r="A46" s="21"/>
      <c r="B46" s="24"/>
      <c r="C46" s="24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5"/>
      <c r="AA46" s="75"/>
      <c r="AB46" s="75"/>
      <c r="AC46" s="75"/>
      <c r="AD46" s="75"/>
      <c r="AE46" s="75"/>
      <c r="AF46" s="75"/>
      <c r="AG46" s="75"/>
      <c r="AH46" s="75"/>
      <c r="AI46" s="75"/>
      <c r="AJ46" s="75"/>
      <c r="AK46" s="75"/>
      <c r="AL46" s="75"/>
      <c r="AM46" s="75"/>
      <c r="AN46" s="75"/>
      <c r="AO46" s="75"/>
      <c r="AP46" s="75"/>
      <c r="AQ46" s="75"/>
      <c r="AR46" s="75"/>
      <c r="AS46" s="75"/>
      <c r="AT46" s="429"/>
      <c r="AU46" s="429"/>
      <c r="AV46" s="429"/>
      <c r="AW46" s="429"/>
      <c r="AX46" s="429"/>
      <c r="AY46" s="429"/>
      <c r="AZ46" s="429"/>
      <c r="BA46" s="429"/>
      <c r="BB46" s="429"/>
      <c r="BC46" s="429"/>
    </row>
    <row r="47" spans="1:55" s="4" customFormat="1" ht="23.1" customHeight="1" thickBot="1" x14ac:dyDescent="0.25">
      <c r="A47" s="354" t="s">
        <v>39</v>
      </c>
      <c r="B47" s="355"/>
      <c r="C47" s="355"/>
      <c r="D47" s="355"/>
      <c r="E47" s="355"/>
      <c r="F47" s="355"/>
      <c r="G47" s="355"/>
      <c r="H47" s="355"/>
      <c r="I47" s="355"/>
      <c r="J47" s="355"/>
      <c r="K47" s="355"/>
      <c r="L47" s="355"/>
      <c r="M47" s="355"/>
      <c r="N47" s="355"/>
      <c r="O47" s="355"/>
      <c r="P47" s="355"/>
      <c r="Q47" s="355"/>
      <c r="R47" s="355"/>
      <c r="S47" s="355"/>
      <c r="T47" s="355"/>
      <c r="U47" s="355"/>
      <c r="V47" s="355"/>
      <c r="W47" s="355"/>
      <c r="X47" s="355"/>
      <c r="Y47" s="355"/>
      <c r="Z47" s="355"/>
      <c r="AA47" s="355"/>
      <c r="AB47" s="355"/>
      <c r="AC47" s="355"/>
      <c r="AD47" s="355"/>
      <c r="AE47" s="355"/>
      <c r="AF47" s="355"/>
      <c r="AG47" s="355"/>
      <c r="AH47" s="355"/>
      <c r="AI47" s="355"/>
      <c r="AJ47" s="355"/>
      <c r="AK47" s="355"/>
      <c r="AL47" s="355"/>
      <c r="AM47" s="355"/>
      <c r="AN47" s="355"/>
      <c r="AO47" s="355"/>
      <c r="AP47" s="355"/>
      <c r="AQ47" s="355"/>
      <c r="AR47" s="355"/>
      <c r="AS47" s="356"/>
      <c r="AT47" s="429"/>
      <c r="AU47" s="429"/>
      <c r="AV47" s="429"/>
      <c r="AW47" s="429"/>
      <c r="AX47" s="429"/>
      <c r="AY47" s="429"/>
      <c r="AZ47" s="429"/>
      <c r="BA47" s="429"/>
      <c r="BB47" s="429"/>
      <c r="BC47" s="429"/>
    </row>
    <row r="48" spans="1:55" ht="25.5" x14ac:dyDescent="0.25">
      <c r="A48" s="9">
        <v>22</v>
      </c>
      <c r="B48" s="23" t="s">
        <v>41</v>
      </c>
      <c r="C48" s="291" t="s">
        <v>125</v>
      </c>
      <c r="D48" s="128">
        <v>30</v>
      </c>
      <c r="E48" s="130">
        <v>2</v>
      </c>
      <c r="F48" s="71">
        <v>8</v>
      </c>
      <c r="G48" s="131">
        <v>1</v>
      </c>
      <c r="H48" s="131" t="s">
        <v>53</v>
      </c>
      <c r="I48" s="131">
        <v>300</v>
      </c>
      <c r="J48" s="132" t="s">
        <v>29</v>
      </c>
      <c r="K48" s="125"/>
      <c r="L48" s="126"/>
      <c r="M48" s="126"/>
      <c r="N48" s="126"/>
      <c r="O48" s="127"/>
      <c r="P48" s="213"/>
      <c r="Q48" s="214"/>
      <c r="R48" s="214"/>
      <c r="S48" s="214"/>
      <c r="T48" s="215"/>
      <c r="U48" s="82">
        <v>20</v>
      </c>
      <c r="V48" s="74">
        <v>1</v>
      </c>
      <c r="W48" s="74" t="s">
        <v>30</v>
      </c>
      <c r="X48" s="74">
        <v>25</v>
      </c>
      <c r="Y48" s="133" t="s">
        <v>29</v>
      </c>
      <c r="Z48" s="128"/>
      <c r="AA48" s="129"/>
      <c r="AB48" s="129"/>
      <c r="AC48" s="129"/>
      <c r="AD48" s="130"/>
      <c r="AE48" s="82">
        <v>2</v>
      </c>
      <c r="AF48" s="74">
        <v>0</v>
      </c>
      <c r="AG48" s="74" t="s">
        <v>30</v>
      </c>
      <c r="AH48" s="74">
        <v>300</v>
      </c>
      <c r="AI48" s="133" t="s">
        <v>29</v>
      </c>
      <c r="AJ48" s="178"/>
      <c r="AK48" s="179"/>
      <c r="AL48" s="179"/>
      <c r="AM48" s="179"/>
      <c r="AN48" s="180"/>
      <c r="AO48" s="178"/>
      <c r="AP48" s="179"/>
      <c r="AQ48" s="179"/>
      <c r="AR48" s="179"/>
      <c r="AS48" s="180"/>
    </row>
    <row r="49" spans="1:55" ht="25.5" x14ac:dyDescent="0.25">
      <c r="A49" s="9">
        <v>23</v>
      </c>
      <c r="B49" s="303" t="s">
        <v>42</v>
      </c>
      <c r="C49" s="291" t="s">
        <v>135</v>
      </c>
      <c r="D49" s="72">
        <v>30</v>
      </c>
      <c r="E49" s="134">
        <v>2</v>
      </c>
      <c r="F49" s="73">
        <v>10</v>
      </c>
      <c r="G49" s="74">
        <v>1</v>
      </c>
      <c r="H49" s="74" t="s">
        <v>30</v>
      </c>
      <c r="I49" s="74">
        <v>300</v>
      </c>
      <c r="J49" s="135" t="s">
        <v>29</v>
      </c>
      <c r="K49" s="125"/>
      <c r="L49" s="126"/>
      <c r="M49" s="126"/>
      <c r="N49" s="126"/>
      <c r="O49" s="127"/>
      <c r="P49" s="259"/>
      <c r="Q49" s="206"/>
      <c r="R49" s="206"/>
      <c r="S49" s="206"/>
      <c r="T49" s="260"/>
      <c r="U49" s="82">
        <v>19</v>
      </c>
      <c r="V49" s="74">
        <v>1</v>
      </c>
      <c r="W49" s="74" t="s">
        <v>28</v>
      </c>
      <c r="X49" s="74">
        <v>25</v>
      </c>
      <c r="Y49" s="133" t="s">
        <v>29</v>
      </c>
      <c r="Z49" s="72"/>
      <c r="AA49" s="126"/>
      <c r="AB49" s="126"/>
      <c r="AC49" s="126"/>
      <c r="AD49" s="134"/>
      <c r="AE49" s="82">
        <v>1</v>
      </c>
      <c r="AF49" s="74">
        <v>0</v>
      </c>
      <c r="AG49" s="74" t="s">
        <v>30</v>
      </c>
      <c r="AH49" s="74">
        <v>300</v>
      </c>
      <c r="AI49" s="133" t="s">
        <v>29</v>
      </c>
      <c r="AJ49" s="181"/>
      <c r="AK49" s="182"/>
      <c r="AL49" s="182"/>
      <c r="AM49" s="182"/>
      <c r="AN49" s="183"/>
      <c r="AO49" s="181"/>
      <c r="AP49" s="182"/>
      <c r="AQ49" s="182"/>
      <c r="AR49" s="182"/>
      <c r="AS49" s="183"/>
    </row>
    <row r="50" spans="1:55" ht="38.25" x14ac:dyDescent="0.25">
      <c r="A50" s="262">
        <v>24</v>
      </c>
      <c r="B50" s="304" t="s">
        <v>61</v>
      </c>
      <c r="C50" s="59" t="s">
        <v>127</v>
      </c>
      <c r="D50" s="72">
        <v>40</v>
      </c>
      <c r="E50" s="134">
        <v>2</v>
      </c>
      <c r="F50" s="73">
        <v>10</v>
      </c>
      <c r="G50" s="74">
        <v>1</v>
      </c>
      <c r="H50" s="74" t="s">
        <v>30</v>
      </c>
      <c r="I50" s="74">
        <v>300</v>
      </c>
      <c r="J50" s="135" t="s">
        <v>29</v>
      </c>
      <c r="K50" s="125"/>
      <c r="L50" s="126"/>
      <c r="M50" s="126"/>
      <c r="N50" s="126"/>
      <c r="O50" s="127"/>
      <c r="P50" s="181"/>
      <c r="Q50" s="182"/>
      <c r="R50" s="182"/>
      <c r="S50" s="182"/>
      <c r="T50" s="183"/>
      <c r="U50" s="82">
        <v>28</v>
      </c>
      <c r="V50" s="74">
        <v>1</v>
      </c>
      <c r="W50" s="74" t="s">
        <v>28</v>
      </c>
      <c r="X50" s="74">
        <v>25</v>
      </c>
      <c r="Y50" s="135" t="s">
        <v>29</v>
      </c>
      <c r="Z50" s="72"/>
      <c r="AA50" s="126"/>
      <c r="AB50" s="126"/>
      <c r="AC50" s="126"/>
      <c r="AD50" s="134"/>
      <c r="AE50" s="82">
        <v>2</v>
      </c>
      <c r="AF50" s="74">
        <v>0</v>
      </c>
      <c r="AG50" s="74" t="s">
        <v>30</v>
      </c>
      <c r="AH50" s="74">
        <v>300</v>
      </c>
      <c r="AI50" s="133" t="s">
        <v>29</v>
      </c>
      <c r="AJ50" s="181"/>
      <c r="AK50" s="182"/>
      <c r="AL50" s="182"/>
      <c r="AM50" s="182"/>
      <c r="AN50" s="183"/>
      <c r="AO50" s="181"/>
      <c r="AP50" s="182"/>
      <c r="AQ50" s="182"/>
      <c r="AR50" s="182"/>
      <c r="AS50" s="183"/>
    </row>
    <row r="51" spans="1:55" ht="38.25" x14ac:dyDescent="0.25">
      <c r="A51" s="9">
        <v>25</v>
      </c>
      <c r="B51" s="303" t="s">
        <v>43</v>
      </c>
      <c r="C51" s="291" t="s">
        <v>125</v>
      </c>
      <c r="D51" s="72">
        <v>30</v>
      </c>
      <c r="E51" s="134">
        <v>2</v>
      </c>
      <c r="F51" s="181"/>
      <c r="G51" s="182"/>
      <c r="H51" s="182"/>
      <c r="I51" s="182"/>
      <c r="J51" s="183"/>
      <c r="K51" s="62"/>
      <c r="L51" s="182"/>
      <c r="M51" s="182"/>
      <c r="N51" s="182"/>
      <c r="O51" s="61"/>
      <c r="P51" s="181"/>
      <c r="Q51" s="182"/>
      <c r="R51" s="182"/>
      <c r="S51" s="182"/>
      <c r="T51" s="183"/>
      <c r="U51" s="82">
        <v>29</v>
      </c>
      <c r="V51" s="74">
        <v>2</v>
      </c>
      <c r="W51" s="74" t="s">
        <v>28</v>
      </c>
      <c r="X51" s="74">
        <v>25</v>
      </c>
      <c r="Y51" s="133" t="s">
        <v>29</v>
      </c>
      <c r="Z51" s="72"/>
      <c r="AA51" s="126"/>
      <c r="AB51" s="126"/>
      <c r="AC51" s="126"/>
      <c r="AD51" s="134"/>
      <c r="AE51" s="82">
        <v>1</v>
      </c>
      <c r="AF51" s="74">
        <v>0</v>
      </c>
      <c r="AG51" s="74" t="s">
        <v>30</v>
      </c>
      <c r="AH51" s="74">
        <v>300</v>
      </c>
      <c r="AI51" s="133" t="s">
        <v>29</v>
      </c>
      <c r="AJ51" s="181"/>
      <c r="AK51" s="182"/>
      <c r="AL51" s="182"/>
      <c r="AM51" s="182"/>
      <c r="AN51" s="183"/>
      <c r="AO51" s="181"/>
      <c r="AP51" s="182"/>
      <c r="AQ51" s="182"/>
      <c r="AR51" s="182"/>
      <c r="AS51" s="183"/>
    </row>
    <row r="52" spans="1:55" ht="25.5" x14ac:dyDescent="0.25">
      <c r="A52" s="9">
        <v>26</v>
      </c>
      <c r="B52" s="303" t="s">
        <v>62</v>
      </c>
      <c r="C52" s="291" t="s">
        <v>129</v>
      </c>
      <c r="D52" s="181">
        <v>15</v>
      </c>
      <c r="E52" s="183">
        <v>2</v>
      </c>
      <c r="F52" s="184">
        <v>10</v>
      </c>
      <c r="G52" s="185">
        <v>1</v>
      </c>
      <c r="H52" s="185" t="s">
        <v>30</v>
      </c>
      <c r="I52" s="185">
        <v>300</v>
      </c>
      <c r="J52" s="186" t="s">
        <v>29</v>
      </c>
      <c r="K52" s="62"/>
      <c r="L52" s="182"/>
      <c r="M52" s="182"/>
      <c r="N52" s="182"/>
      <c r="O52" s="61"/>
      <c r="P52" s="181"/>
      <c r="Q52" s="182"/>
      <c r="R52" s="182"/>
      <c r="S52" s="182"/>
      <c r="T52" s="183"/>
      <c r="U52" s="199">
        <v>4</v>
      </c>
      <c r="V52" s="185">
        <v>0.5</v>
      </c>
      <c r="W52" s="185" t="s">
        <v>28</v>
      </c>
      <c r="X52" s="185">
        <v>25</v>
      </c>
      <c r="Y52" s="200" t="s">
        <v>29</v>
      </c>
      <c r="Z52" s="181"/>
      <c r="AA52" s="182"/>
      <c r="AB52" s="182"/>
      <c r="AC52" s="182"/>
      <c r="AD52" s="183"/>
      <c r="AE52" s="82">
        <v>1</v>
      </c>
      <c r="AF52" s="74">
        <v>0</v>
      </c>
      <c r="AG52" s="74" t="s">
        <v>30</v>
      </c>
      <c r="AH52" s="74">
        <v>300</v>
      </c>
      <c r="AI52" s="133" t="s">
        <v>29</v>
      </c>
      <c r="AJ52" s="181"/>
      <c r="AK52" s="182"/>
      <c r="AL52" s="182"/>
      <c r="AM52" s="182"/>
      <c r="AN52" s="183"/>
      <c r="AO52" s="181"/>
      <c r="AP52" s="182"/>
      <c r="AQ52" s="182"/>
      <c r="AR52" s="182"/>
      <c r="AS52" s="183"/>
    </row>
    <row r="53" spans="1:55" x14ac:dyDescent="0.25">
      <c r="A53" s="9">
        <v>27</v>
      </c>
      <c r="B53" s="12" t="s">
        <v>47</v>
      </c>
      <c r="C53" s="291" t="s">
        <v>126</v>
      </c>
      <c r="D53" s="181">
        <v>40</v>
      </c>
      <c r="E53" s="183">
        <v>3</v>
      </c>
      <c r="F53" s="73">
        <v>8</v>
      </c>
      <c r="G53" s="74">
        <v>2</v>
      </c>
      <c r="H53" s="74" t="s">
        <v>53</v>
      </c>
      <c r="I53" s="74">
        <v>300</v>
      </c>
      <c r="J53" s="135" t="s">
        <v>29</v>
      </c>
      <c r="K53" s="125"/>
      <c r="L53" s="126"/>
      <c r="M53" s="126"/>
      <c r="N53" s="126"/>
      <c r="O53" s="127"/>
      <c r="P53" s="259"/>
      <c r="Q53" s="206"/>
      <c r="R53" s="206"/>
      <c r="S53" s="206"/>
      <c r="T53" s="260"/>
      <c r="U53" s="82">
        <v>30</v>
      </c>
      <c r="V53" s="74">
        <v>1</v>
      </c>
      <c r="W53" s="74" t="s">
        <v>30</v>
      </c>
      <c r="X53" s="74">
        <v>25</v>
      </c>
      <c r="Y53" s="133" t="s">
        <v>29</v>
      </c>
      <c r="Z53" s="72"/>
      <c r="AA53" s="126"/>
      <c r="AB53" s="126"/>
      <c r="AC53" s="126"/>
      <c r="AD53" s="134"/>
      <c r="AE53" s="82">
        <v>2</v>
      </c>
      <c r="AF53" s="74">
        <v>0</v>
      </c>
      <c r="AG53" s="74" t="s">
        <v>30</v>
      </c>
      <c r="AH53" s="74">
        <v>300</v>
      </c>
      <c r="AI53" s="133" t="s">
        <v>29</v>
      </c>
      <c r="AJ53" s="181"/>
      <c r="AK53" s="182"/>
      <c r="AL53" s="182"/>
      <c r="AM53" s="182"/>
      <c r="AN53" s="183"/>
      <c r="AO53" s="181"/>
      <c r="AP53" s="182"/>
      <c r="AQ53" s="182"/>
      <c r="AR53" s="182"/>
      <c r="AS53" s="183"/>
    </row>
    <row r="54" spans="1:55" ht="38.25" x14ac:dyDescent="0.25">
      <c r="A54" s="9">
        <v>28</v>
      </c>
      <c r="B54" s="305" t="s">
        <v>63</v>
      </c>
      <c r="C54" s="291" t="s">
        <v>125</v>
      </c>
      <c r="D54" s="181">
        <v>40</v>
      </c>
      <c r="E54" s="183">
        <v>3</v>
      </c>
      <c r="F54" s="73">
        <v>8</v>
      </c>
      <c r="G54" s="74">
        <v>2</v>
      </c>
      <c r="H54" s="74" t="s">
        <v>53</v>
      </c>
      <c r="I54" s="74">
        <v>300</v>
      </c>
      <c r="J54" s="135" t="s">
        <v>29</v>
      </c>
      <c r="K54" s="125"/>
      <c r="L54" s="126"/>
      <c r="M54" s="126"/>
      <c r="N54" s="126"/>
      <c r="O54" s="127"/>
      <c r="P54" s="259"/>
      <c r="Q54" s="206"/>
      <c r="R54" s="206"/>
      <c r="S54" s="206"/>
      <c r="T54" s="260"/>
      <c r="U54" s="82">
        <v>30</v>
      </c>
      <c r="V54" s="74">
        <v>1</v>
      </c>
      <c r="W54" s="74" t="s">
        <v>30</v>
      </c>
      <c r="X54" s="74">
        <v>25</v>
      </c>
      <c r="Y54" s="133" t="s">
        <v>29</v>
      </c>
      <c r="Z54" s="72"/>
      <c r="AA54" s="126"/>
      <c r="AB54" s="126"/>
      <c r="AC54" s="126"/>
      <c r="AD54" s="134"/>
      <c r="AE54" s="82">
        <v>2</v>
      </c>
      <c r="AF54" s="74">
        <v>0</v>
      </c>
      <c r="AG54" s="74" t="s">
        <v>30</v>
      </c>
      <c r="AH54" s="74">
        <v>300</v>
      </c>
      <c r="AI54" s="133" t="s">
        <v>29</v>
      </c>
      <c r="AJ54" s="181"/>
      <c r="AK54" s="182"/>
      <c r="AL54" s="182"/>
      <c r="AM54" s="182"/>
      <c r="AN54" s="183"/>
      <c r="AO54" s="181"/>
      <c r="AP54" s="182"/>
      <c r="AQ54" s="182"/>
      <c r="AR54" s="182"/>
      <c r="AS54" s="183"/>
    </row>
    <row r="55" spans="1:55" ht="25.5" x14ac:dyDescent="0.25">
      <c r="A55" s="9">
        <v>29</v>
      </c>
      <c r="B55" s="23" t="s">
        <v>50</v>
      </c>
      <c r="C55" s="291" t="s">
        <v>125</v>
      </c>
      <c r="D55" s="181">
        <v>30</v>
      </c>
      <c r="E55" s="183">
        <v>2</v>
      </c>
      <c r="F55" s="73">
        <v>9</v>
      </c>
      <c r="G55" s="74">
        <v>1</v>
      </c>
      <c r="H55" s="74" t="s">
        <v>53</v>
      </c>
      <c r="I55" s="74">
        <v>300</v>
      </c>
      <c r="J55" s="135" t="s">
        <v>29</v>
      </c>
      <c r="K55" s="125"/>
      <c r="L55" s="126"/>
      <c r="M55" s="126"/>
      <c r="N55" s="126"/>
      <c r="O55" s="127"/>
      <c r="P55" s="259"/>
      <c r="Q55" s="206"/>
      <c r="R55" s="206"/>
      <c r="S55" s="206"/>
      <c r="T55" s="260"/>
      <c r="U55" s="82">
        <v>20</v>
      </c>
      <c r="V55" s="74">
        <v>1</v>
      </c>
      <c r="W55" s="74" t="s">
        <v>30</v>
      </c>
      <c r="X55" s="74">
        <v>25</v>
      </c>
      <c r="Y55" s="133" t="s">
        <v>29</v>
      </c>
      <c r="Z55" s="72"/>
      <c r="AA55" s="126"/>
      <c r="AB55" s="126"/>
      <c r="AC55" s="126"/>
      <c r="AD55" s="134"/>
      <c r="AE55" s="82">
        <v>1</v>
      </c>
      <c r="AF55" s="74">
        <v>0</v>
      </c>
      <c r="AG55" s="74" t="s">
        <v>30</v>
      </c>
      <c r="AH55" s="74">
        <v>300</v>
      </c>
      <c r="AI55" s="133" t="s">
        <v>29</v>
      </c>
      <c r="AJ55" s="181"/>
      <c r="AK55" s="182"/>
      <c r="AL55" s="182"/>
      <c r="AM55" s="182"/>
      <c r="AN55" s="183"/>
      <c r="AO55" s="181"/>
      <c r="AP55" s="182"/>
      <c r="AQ55" s="182"/>
      <c r="AR55" s="182"/>
      <c r="AS55" s="183"/>
    </row>
    <row r="56" spans="1:55" ht="25.5" x14ac:dyDescent="0.25">
      <c r="A56" s="9">
        <v>30</v>
      </c>
      <c r="B56" s="303" t="s">
        <v>51</v>
      </c>
      <c r="C56" s="291" t="s">
        <v>125</v>
      </c>
      <c r="D56" s="181">
        <v>20</v>
      </c>
      <c r="E56" s="183">
        <v>2</v>
      </c>
      <c r="F56" s="73">
        <v>4</v>
      </c>
      <c r="G56" s="74">
        <v>1</v>
      </c>
      <c r="H56" s="74" t="s">
        <v>30</v>
      </c>
      <c r="I56" s="74">
        <v>300</v>
      </c>
      <c r="J56" s="135" t="s">
        <v>29</v>
      </c>
      <c r="K56" s="125"/>
      <c r="L56" s="126"/>
      <c r="M56" s="126"/>
      <c r="N56" s="126"/>
      <c r="O56" s="127"/>
      <c r="P56" s="259"/>
      <c r="Q56" s="206"/>
      <c r="R56" s="206"/>
      <c r="S56" s="206"/>
      <c r="T56" s="260"/>
      <c r="U56" s="82">
        <v>15</v>
      </c>
      <c r="V56" s="74">
        <v>1</v>
      </c>
      <c r="W56" s="74" t="s">
        <v>28</v>
      </c>
      <c r="X56" s="74">
        <v>25</v>
      </c>
      <c r="Y56" s="133" t="s">
        <v>29</v>
      </c>
      <c r="Z56" s="72"/>
      <c r="AA56" s="126"/>
      <c r="AB56" s="126"/>
      <c r="AC56" s="126"/>
      <c r="AD56" s="134"/>
      <c r="AE56" s="82">
        <v>1</v>
      </c>
      <c r="AF56" s="74">
        <v>0</v>
      </c>
      <c r="AG56" s="74" t="s">
        <v>30</v>
      </c>
      <c r="AH56" s="74">
        <v>300</v>
      </c>
      <c r="AI56" s="133" t="s">
        <v>29</v>
      </c>
      <c r="AJ56" s="181"/>
      <c r="AK56" s="182"/>
      <c r="AL56" s="182"/>
      <c r="AM56" s="182"/>
      <c r="AN56" s="183"/>
      <c r="AO56" s="181"/>
      <c r="AP56" s="182"/>
      <c r="AQ56" s="182"/>
      <c r="AR56" s="182"/>
      <c r="AS56" s="183"/>
    </row>
    <row r="57" spans="1:55" ht="25.5" x14ac:dyDescent="0.25">
      <c r="A57" s="262">
        <v>31</v>
      </c>
      <c r="B57" s="304" t="s">
        <v>64</v>
      </c>
      <c r="C57" s="291" t="s">
        <v>125</v>
      </c>
      <c r="D57" s="181">
        <v>30</v>
      </c>
      <c r="E57" s="183">
        <v>2</v>
      </c>
      <c r="F57" s="184">
        <v>9</v>
      </c>
      <c r="G57" s="185">
        <v>1</v>
      </c>
      <c r="H57" s="185" t="s">
        <v>30</v>
      </c>
      <c r="I57" s="185">
        <v>300</v>
      </c>
      <c r="J57" s="186" t="s">
        <v>29</v>
      </c>
      <c r="K57" s="62"/>
      <c r="L57" s="182"/>
      <c r="M57" s="182"/>
      <c r="N57" s="182"/>
      <c r="O57" s="61"/>
      <c r="P57" s="203"/>
      <c r="Q57" s="206"/>
      <c r="R57" s="206"/>
      <c r="S57" s="206"/>
      <c r="T57" s="260"/>
      <c r="U57" s="199">
        <v>20</v>
      </c>
      <c r="V57" s="185">
        <v>1</v>
      </c>
      <c r="W57" s="185" t="s">
        <v>28</v>
      </c>
      <c r="X57" s="185">
        <v>25</v>
      </c>
      <c r="Y57" s="200" t="s">
        <v>29</v>
      </c>
      <c r="Z57" s="181"/>
      <c r="AA57" s="182"/>
      <c r="AB57" s="182"/>
      <c r="AC57" s="182"/>
      <c r="AD57" s="183"/>
      <c r="AE57" s="82">
        <v>1</v>
      </c>
      <c r="AF57" s="74">
        <v>0</v>
      </c>
      <c r="AG57" s="74" t="s">
        <v>30</v>
      </c>
      <c r="AH57" s="74">
        <v>300</v>
      </c>
      <c r="AI57" s="133" t="s">
        <v>29</v>
      </c>
      <c r="AJ57" s="181"/>
      <c r="AK57" s="182"/>
      <c r="AL57" s="182"/>
      <c r="AM57" s="182"/>
      <c r="AN57" s="183"/>
      <c r="AO57" s="181"/>
      <c r="AP57" s="182"/>
      <c r="AQ57" s="182"/>
      <c r="AR57" s="182"/>
      <c r="AS57" s="183"/>
    </row>
    <row r="58" spans="1:55" ht="51.75" customHeight="1" thickBot="1" x14ac:dyDescent="0.3">
      <c r="A58" s="9">
        <v>32</v>
      </c>
      <c r="B58" s="306" t="s">
        <v>65</v>
      </c>
      <c r="C58" s="292" t="s">
        <v>137</v>
      </c>
      <c r="D58" s="193">
        <v>30</v>
      </c>
      <c r="E58" s="194">
        <v>2</v>
      </c>
      <c r="F58" s="187">
        <v>8</v>
      </c>
      <c r="G58" s="188">
        <v>1</v>
      </c>
      <c r="H58" s="188" t="s">
        <v>30</v>
      </c>
      <c r="I58" s="188">
        <v>300</v>
      </c>
      <c r="J58" s="189" t="s">
        <v>29</v>
      </c>
      <c r="K58" s="190"/>
      <c r="L58" s="191"/>
      <c r="M58" s="191"/>
      <c r="N58" s="191"/>
      <c r="O58" s="192"/>
      <c r="P58" s="193"/>
      <c r="Q58" s="191"/>
      <c r="R58" s="191"/>
      <c r="S58" s="191"/>
      <c r="T58" s="194"/>
      <c r="U58" s="80">
        <v>20</v>
      </c>
      <c r="V58" s="140">
        <v>1</v>
      </c>
      <c r="W58" s="140" t="s">
        <v>28</v>
      </c>
      <c r="X58" s="140">
        <v>25</v>
      </c>
      <c r="Y58" s="141" t="s">
        <v>29</v>
      </c>
      <c r="Z58" s="193"/>
      <c r="AA58" s="191"/>
      <c r="AB58" s="191"/>
      <c r="AC58" s="191"/>
      <c r="AD58" s="194"/>
      <c r="AE58" s="80">
        <v>2</v>
      </c>
      <c r="AF58" s="140">
        <v>0</v>
      </c>
      <c r="AG58" s="140" t="s">
        <v>30</v>
      </c>
      <c r="AH58" s="140">
        <v>300</v>
      </c>
      <c r="AI58" s="141" t="s">
        <v>29</v>
      </c>
      <c r="AJ58" s="193"/>
      <c r="AK58" s="191"/>
      <c r="AL58" s="191"/>
      <c r="AM58" s="191"/>
      <c r="AN58" s="194"/>
      <c r="AO58" s="193"/>
      <c r="AP58" s="191"/>
      <c r="AQ58" s="191"/>
      <c r="AR58" s="191"/>
      <c r="AS58" s="194"/>
    </row>
    <row r="59" spans="1:55" s="4" customFormat="1" ht="23.1" customHeight="1" thickBot="1" x14ac:dyDescent="0.25">
      <c r="A59" s="392" t="s">
        <v>38</v>
      </c>
      <c r="B59" s="393"/>
      <c r="C59" s="394"/>
      <c r="D59" s="64">
        <f>SUM(D48:D58)</f>
        <v>335</v>
      </c>
      <c r="E59" s="64">
        <f t="shared" ref="E59:AS59" si="5">SUM(E48:E58)</f>
        <v>24</v>
      </c>
      <c r="F59" s="64">
        <f t="shared" si="5"/>
        <v>84</v>
      </c>
      <c r="G59" s="64">
        <f t="shared" si="5"/>
        <v>12</v>
      </c>
      <c r="H59" s="64">
        <f t="shared" si="5"/>
        <v>0</v>
      </c>
      <c r="I59" s="64">
        <f t="shared" si="5"/>
        <v>3000</v>
      </c>
      <c r="J59" s="64">
        <f t="shared" si="5"/>
        <v>0</v>
      </c>
      <c r="K59" s="64">
        <f t="shared" si="5"/>
        <v>0</v>
      </c>
      <c r="L59" s="64">
        <f t="shared" si="5"/>
        <v>0</v>
      </c>
      <c r="M59" s="64">
        <f t="shared" si="5"/>
        <v>0</v>
      </c>
      <c r="N59" s="64">
        <f t="shared" si="5"/>
        <v>0</v>
      </c>
      <c r="O59" s="64">
        <f t="shared" si="5"/>
        <v>0</v>
      </c>
      <c r="P59" s="64">
        <f t="shared" si="5"/>
        <v>0</v>
      </c>
      <c r="Q59" s="64">
        <f t="shared" si="5"/>
        <v>0</v>
      </c>
      <c r="R59" s="64">
        <f t="shared" si="5"/>
        <v>0</v>
      </c>
      <c r="S59" s="64">
        <f t="shared" si="5"/>
        <v>0</v>
      </c>
      <c r="T59" s="64">
        <f t="shared" si="5"/>
        <v>0</v>
      </c>
      <c r="U59" s="64">
        <f t="shared" si="5"/>
        <v>235</v>
      </c>
      <c r="V59" s="64">
        <f t="shared" si="5"/>
        <v>11.5</v>
      </c>
      <c r="W59" s="64">
        <f t="shared" si="5"/>
        <v>0</v>
      </c>
      <c r="X59" s="64">
        <f t="shared" si="5"/>
        <v>275</v>
      </c>
      <c r="Y59" s="64">
        <f t="shared" si="5"/>
        <v>0</v>
      </c>
      <c r="Z59" s="64">
        <f t="shared" si="5"/>
        <v>0</v>
      </c>
      <c r="AA59" s="64">
        <f t="shared" si="5"/>
        <v>0</v>
      </c>
      <c r="AB59" s="64">
        <f t="shared" si="5"/>
        <v>0</v>
      </c>
      <c r="AC59" s="64">
        <f t="shared" si="5"/>
        <v>0</v>
      </c>
      <c r="AD59" s="64">
        <f t="shared" si="5"/>
        <v>0</v>
      </c>
      <c r="AE59" s="64">
        <f t="shared" si="5"/>
        <v>16</v>
      </c>
      <c r="AF59" s="64">
        <f t="shared" si="5"/>
        <v>0</v>
      </c>
      <c r="AG59" s="64">
        <f t="shared" si="5"/>
        <v>0</v>
      </c>
      <c r="AH59" s="64">
        <f t="shared" si="5"/>
        <v>3300</v>
      </c>
      <c r="AI59" s="64">
        <f t="shared" si="5"/>
        <v>0</v>
      </c>
      <c r="AJ59" s="64">
        <f t="shared" si="5"/>
        <v>0</v>
      </c>
      <c r="AK59" s="64">
        <f t="shared" si="5"/>
        <v>0</v>
      </c>
      <c r="AL59" s="64">
        <f t="shared" si="5"/>
        <v>0</v>
      </c>
      <c r="AM59" s="64">
        <f t="shared" si="5"/>
        <v>0</v>
      </c>
      <c r="AN59" s="64">
        <f t="shared" si="5"/>
        <v>0</v>
      </c>
      <c r="AO59" s="64">
        <f t="shared" si="5"/>
        <v>0</v>
      </c>
      <c r="AP59" s="64">
        <f t="shared" si="5"/>
        <v>0</v>
      </c>
      <c r="AQ59" s="64">
        <f t="shared" si="5"/>
        <v>0</v>
      </c>
      <c r="AR59" s="64">
        <f t="shared" si="5"/>
        <v>0</v>
      </c>
      <c r="AS59" s="195">
        <f t="shared" si="5"/>
        <v>0</v>
      </c>
      <c r="AT59" s="429"/>
      <c r="AU59" s="429"/>
      <c r="AV59" s="429"/>
      <c r="AW59" s="429"/>
      <c r="AX59" s="429"/>
      <c r="AY59" s="429"/>
      <c r="AZ59" s="429"/>
      <c r="BA59" s="429"/>
      <c r="BB59" s="429"/>
      <c r="BC59" s="429"/>
    </row>
    <row r="60" spans="1:55" s="4" customFormat="1" ht="12" x14ac:dyDescent="0.2">
      <c r="A60" s="107"/>
      <c r="B60" s="108"/>
      <c r="C60" s="108"/>
      <c r="D60" s="83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3"/>
      <c r="AC60" s="83"/>
      <c r="AD60" s="83"/>
      <c r="AE60" s="83"/>
      <c r="AF60" s="83"/>
      <c r="AG60" s="83"/>
      <c r="AH60" s="83"/>
      <c r="AI60" s="83"/>
      <c r="AJ60" s="83"/>
      <c r="AK60" s="83"/>
      <c r="AL60" s="83"/>
      <c r="AM60" s="83"/>
      <c r="AN60" s="83"/>
      <c r="AO60" s="83"/>
      <c r="AP60" s="83"/>
      <c r="AQ60" s="83"/>
      <c r="AR60" s="83"/>
      <c r="AS60" s="196"/>
      <c r="AT60" s="429"/>
      <c r="AU60" s="429"/>
      <c r="AV60" s="429"/>
      <c r="AW60" s="429"/>
      <c r="AX60" s="429"/>
      <c r="AY60" s="429"/>
      <c r="AZ60" s="429"/>
      <c r="BA60" s="429"/>
      <c r="BB60" s="429"/>
      <c r="BC60" s="429"/>
    </row>
    <row r="61" spans="1:55" s="4" customFormat="1" ht="12.75" thickBot="1" x14ac:dyDescent="0.25">
      <c r="A61" s="363" t="s">
        <v>55</v>
      </c>
      <c r="B61" s="364"/>
      <c r="C61" s="365"/>
      <c r="D61" s="109">
        <f t="shared" ref="D61:AS61" si="6">D45+D59</f>
        <v>390</v>
      </c>
      <c r="E61" s="109">
        <f t="shared" si="6"/>
        <v>30</v>
      </c>
      <c r="F61" s="109">
        <f t="shared" si="6"/>
        <v>88</v>
      </c>
      <c r="G61" s="109">
        <f t="shared" si="6"/>
        <v>12.5</v>
      </c>
      <c r="H61" s="109">
        <f t="shared" si="6"/>
        <v>0</v>
      </c>
      <c r="I61" s="109">
        <f t="shared" si="6"/>
        <v>3300</v>
      </c>
      <c r="J61" s="109">
        <f t="shared" si="6"/>
        <v>0</v>
      </c>
      <c r="K61" s="109">
        <f t="shared" si="6"/>
        <v>0</v>
      </c>
      <c r="L61" s="109">
        <f t="shared" si="6"/>
        <v>0</v>
      </c>
      <c r="M61" s="109">
        <f t="shared" si="6"/>
        <v>0</v>
      </c>
      <c r="N61" s="109">
        <f t="shared" si="6"/>
        <v>0</v>
      </c>
      <c r="O61" s="109">
        <f t="shared" si="6"/>
        <v>0</v>
      </c>
      <c r="P61" s="109">
        <f t="shared" si="6"/>
        <v>0</v>
      </c>
      <c r="Q61" s="109">
        <f t="shared" si="6"/>
        <v>0</v>
      </c>
      <c r="R61" s="109">
        <f t="shared" si="6"/>
        <v>0</v>
      </c>
      <c r="S61" s="109">
        <f t="shared" si="6"/>
        <v>0</v>
      </c>
      <c r="T61" s="109">
        <f t="shared" si="6"/>
        <v>0</v>
      </c>
      <c r="U61" s="109">
        <f t="shared" si="6"/>
        <v>283</v>
      </c>
      <c r="V61" s="109">
        <f t="shared" si="6"/>
        <v>15</v>
      </c>
      <c r="W61" s="109">
        <f t="shared" si="6"/>
        <v>0</v>
      </c>
      <c r="X61" s="109">
        <f t="shared" si="6"/>
        <v>325</v>
      </c>
      <c r="Y61" s="109">
        <f t="shared" si="6"/>
        <v>0</v>
      </c>
      <c r="Z61" s="109">
        <f t="shared" si="6"/>
        <v>0</v>
      </c>
      <c r="AA61" s="109">
        <f t="shared" si="6"/>
        <v>0</v>
      </c>
      <c r="AB61" s="109">
        <f t="shared" si="6"/>
        <v>0</v>
      </c>
      <c r="AC61" s="109">
        <f t="shared" si="6"/>
        <v>0</v>
      </c>
      <c r="AD61" s="109">
        <f t="shared" si="6"/>
        <v>0</v>
      </c>
      <c r="AE61" s="109">
        <f t="shared" si="6"/>
        <v>19</v>
      </c>
      <c r="AF61" s="109">
        <f t="shared" si="6"/>
        <v>0</v>
      </c>
      <c r="AG61" s="109">
        <f t="shared" si="6"/>
        <v>0</v>
      </c>
      <c r="AH61" s="109">
        <f t="shared" si="6"/>
        <v>3900</v>
      </c>
      <c r="AI61" s="109">
        <f t="shared" si="6"/>
        <v>0</v>
      </c>
      <c r="AJ61" s="109">
        <f t="shared" si="6"/>
        <v>0</v>
      </c>
      <c r="AK61" s="109">
        <f t="shared" si="6"/>
        <v>0</v>
      </c>
      <c r="AL61" s="109">
        <f t="shared" si="6"/>
        <v>0</v>
      </c>
      <c r="AM61" s="109">
        <f t="shared" si="6"/>
        <v>0</v>
      </c>
      <c r="AN61" s="109">
        <f t="shared" si="6"/>
        <v>0</v>
      </c>
      <c r="AO61" s="109">
        <f t="shared" si="6"/>
        <v>0</v>
      </c>
      <c r="AP61" s="109">
        <f t="shared" si="6"/>
        <v>0</v>
      </c>
      <c r="AQ61" s="109">
        <f t="shared" si="6"/>
        <v>0</v>
      </c>
      <c r="AR61" s="109">
        <f t="shared" si="6"/>
        <v>0</v>
      </c>
      <c r="AS61" s="109">
        <f t="shared" si="6"/>
        <v>0</v>
      </c>
      <c r="AT61" s="429"/>
      <c r="AU61" s="429"/>
      <c r="AV61" s="429"/>
      <c r="AW61" s="429"/>
      <c r="AX61" s="429"/>
      <c r="AY61" s="429"/>
      <c r="AZ61" s="429"/>
      <c r="BA61" s="429"/>
      <c r="BB61" s="429"/>
      <c r="BC61" s="429"/>
    </row>
    <row r="62" spans="1:55" s="4" customFormat="1" ht="38.25" customHeight="1" thickBot="1" x14ac:dyDescent="0.25">
      <c r="A62" s="366" t="s">
        <v>66</v>
      </c>
      <c r="B62" s="367"/>
      <c r="C62" s="368"/>
      <c r="D62" s="111">
        <f>D61</f>
        <v>390</v>
      </c>
      <c r="E62" s="111">
        <f t="shared" ref="E62:AS62" si="7">E61</f>
        <v>30</v>
      </c>
      <c r="F62" s="111">
        <f t="shared" si="7"/>
        <v>88</v>
      </c>
      <c r="G62" s="111">
        <f t="shared" si="7"/>
        <v>12.5</v>
      </c>
      <c r="H62" s="111">
        <f t="shared" si="7"/>
        <v>0</v>
      </c>
      <c r="I62" s="111">
        <f t="shared" si="7"/>
        <v>3300</v>
      </c>
      <c r="J62" s="111">
        <f t="shared" si="7"/>
        <v>0</v>
      </c>
      <c r="K62" s="111">
        <f t="shared" si="7"/>
        <v>0</v>
      </c>
      <c r="L62" s="111">
        <f t="shared" si="7"/>
        <v>0</v>
      </c>
      <c r="M62" s="111">
        <f t="shared" si="7"/>
        <v>0</v>
      </c>
      <c r="N62" s="111">
        <f t="shared" si="7"/>
        <v>0</v>
      </c>
      <c r="O62" s="111">
        <f t="shared" si="7"/>
        <v>0</v>
      </c>
      <c r="P62" s="111">
        <f t="shared" si="7"/>
        <v>0</v>
      </c>
      <c r="Q62" s="111">
        <f t="shared" si="7"/>
        <v>0</v>
      </c>
      <c r="R62" s="111">
        <f t="shared" si="7"/>
        <v>0</v>
      </c>
      <c r="S62" s="111">
        <f t="shared" si="7"/>
        <v>0</v>
      </c>
      <c r="T62" s="111">
        <f t="shared" si="7"/>
        <v>0</v>
      </c>
      <c r="U62" s="111">
        <f t="shared" si="7"/>
        <v>283</v>
      </c>
      <c r="V62" s="111">
        <f t="shared" si="7"/>
        <v>15</v>
      </c>
      <c r="W62" s="111">
        <f t="shared" si="7"/>
        <v>0</v>
      </c>
      <c r="X62" s="111">
        <f t="shared" si="7"/>
        <v>325</v>
      </c>
      <c r="Y62" s="111">
        <f t="shared" si="7"/>
        <v>0</v>
      </c>
      <c r="Z62" s="111">
        <f t="shared" si="7"/>
        <v>0</v>
      </c>
      <c r="AA62" s="111">
        <f t="shared" si="7"/>
        <v>0</v>
      </c>
      <c r="AB62" s="111">
        <f t="shared" si="7"/>
        <v>0</v>
      </c>
      <c r="AC62" s="111">
        <f t="shared" si="7"/>
        <v>0</v>
      </c>
      <c r="AD62" s="111">
        <f t="shared" si="7"/>
        <v>0</v>
      </c>
      <c r="AE62" s="111">
        <f t="shared" si="7"/>
        <v>19</v>
      </c>
      <c r="AF62" s="111">
        <f t="shared" si="7"/>
        <v>0</v>
      </c>
      <c r="AG62" s="111">
        <f t="shared" si="7"/>
        <v>0</v>
      </c>
      <c r="AH62" s="111">
        <f t="shared" si="7"/>
        <v>3900</v>
      </c>
      <c r="AI62" s="111">
        <f t="shared" si="7"/>
        <v>0</v>
      </c>
      <c r="AJ62" s="111">
        <f t="shared" si="7"/>
        <v>0</v>
      </c>
      <c r="AK62" s="111">
        <f t="shared" si="7"/>
        <v>0</v>
      </c>
      <c r="AL62" s="111">
        <f t="shared" si="7"/>
        <v>0</v>
      </c>
      <c r="AM62" s="111">
        <f t="shared" si="7"/>
        <v>0</v>
      </c>
      <c r="AN62" s="111">
        <f t="shared" si="7"/>
        <v>0</v>
      </c>
      <c r="AO62" s="111">
        <f t="shared" si="7"/>
        <v>0</v>
      </c>
      <c r="AP62" s="111">
        <f t="shared" si="7"/>
        <v>0</v>
      </c>
      <c r="AQ62" s="111">
        <f t="shared" si="7"/>
        <v>0</v>
      </c>
      <c r="AR62" s="111">
        <f t="shared" si="7"/>
        <v>0</v>
      </c>
      <c r="AS62" s="197">
        <f t="shared" si="7"/>
        <v>0</v>
      </c>
      <c r="AT62" s="429"/>
      <c r="AU62" s="429"/>
      <c r="AV62" s="429"/>
      <c r="AW62" s="429"/>
      <c r="AX62" s="429"/>
      <c r="AY62" s="429"/>
      <c r="AZ62" s="429"/>
      <c r="BA62" s="429"/>
      <c r="BB62" s="429"/>
      <c r="BC62" s="429"/>
    </row>
    <row r="63" spans="1:55" x14ac:dyDescent="0.25">
      <c r="A63" s="369" t="s">
        <v>57</v>
      </c>
      <c r="B63" s="370"/>
      <c r="C63" s="110">
        <v>4</v>
      </c>
      <c r="D63" s="69"/>
      <c r="E63" s="69"/>
      <c r="F63" s="69"/>
      <c r="G63" s="69"/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69"/>
      <c r="Z63" s="69"/>
      <c r="AA63" s="69"/>
      <c r="AB63" s="69"/>
      <c r="AC63" s="69"/>
      <c r="AD63" s="69"/>
      <c r="AE63" s="69"/>
      <c r="AF63" s="69"/>
      <c r="AG63" s="69"/>
      <c r="AH63" s="69"/>
      <c r="AI63" s="69"/>
      <c r="AJ63" s="69"/>
      <c r="AK63" s="69"/>
      <c r="AL63" s="69"/>
      <c r="AM63" s="69"/>
      <c r="AN63" s="69"/>
      <c r="AO63" s="69"/>
      <c r="AP63" s="69"/>
      <c r="AQ63" s="69"/>
      <c r="AR63" s="69"/>
      <c r="AS63" s="198"/>
    </row>
    <row r="64" spans="1:55" ht="15.75" thickBot="1" x14ac:dyDescent="0.3">
      <c r="A64" s="437"/>
      <c r="B64" s="437"/>
      <c r="C64" s="437"/>
      <c r="D64" s="437"/>
      <c r="E64" s="437"/>
      <c r="F64" s="437"/>
      <c r="G64" s="437"/>
      <c r="H64" s="437"/>
      <c r="I64" s="437"/>
      <c r="J64" s="437"/>
      <c r="K64" s="437"/>
      <c r="L64" s="437"/>
      <c r="M64" s="437"/>
      <c r="N64" s="437"/>
      <c r="O64" s="437"/>
      <c r="P64" s="437"/>
      <c r="Q64" s="437"/>
      <c r="R64" s="437"/>
      <c r="S64" s="437"/>
      <c r="T64" s="437"/>
      <c r="U64" s="437"/>
      <c r="V64" s="437"/>
      <c r="W64" s="437"/>
      <c r="X64" s="437"/>
      <c r="Y64" s="437"/>
      <c r="Z64" s="437"/>
      <c r="AA64" s="437"/>
      <c r="AB64" s="437"/>
      <c r="AC64" s="437"/>
      <c r="AD64" s="437"/>
      <c r="AE64" s="437"/>
      <c r="AF64" s="437"/>
      <c r="AG64" s="437"/>
      <c r="AH64" s="437"/>
      <c r="AI64" s="437"/>
      <c r="AJ64" s="437"/>
      <c r="AK64" s="437"/>
      <c r="AL64" s="437"/>
      <c r="AM64" s="437"/>
      <c r="AN64" s="437"/>
      <c r="AO64" s="437"/>
      <c r="AP64" s="437"/>
      <c r="AQ64" s="437"/>
      <c r="AR64" s="437"/>
      <c r="AS64" s="437"/>
    </row>
    <row r="65" spans="1:137" s="1" customFormat="1" ht="16.5" customHeight="1" thickBot="1" x14ac:dyDescent="0.3">
      <c r="A65" s="371" t="s">
        <v>6</v>
      </c>
      <c r="B65" s="374" t="s">
        <v>7</v>
      </c>
      <c r="C65" s="377" t="s">
        <v>8</v>
      </c>
      <c r="D65" s="382" t="s">
        <v>9</v>
      </c>
      <c r="E65" s="371" t="s">
        <v>10</v>
      </c>
      <c r="F65" s="396" t="s">
        <v>67</v>
      </c>
      <c r="G65" s="397"/>
      <c r="H65" s="397"/>
      <c r="I65" s="397"/>
      <c r="J65" s="397"/>
      <c r="K65" s="397"/>
      <c r="L65" s="397"/>
      <c r="M65" s="397"/>
      <c r="N65" s="397"/>
      <c r="O65" s="397"/>
      <c r="P65" s="397"/>
      <c r="Q65" s="397"/>
      <c r="R65" s="397"/>
      <c r="S65" s="397"/>
      <c r="T65" s="397"/>
      <c r="U65" s="397"/>
      <c r="V65" s="397"/>
      <c r="W65" s="397"/>
      <c r="X65" s="397"/>
      <c r="Y65" s="397"/>
      <c r="Z65" s="397"/>
      <c r="AA65" s="397"/>
      <c r="AB65" s="397"/>
      <c r="AC65" s="397"/>
      <c r="AD65" s="397"/>
      <c r="AE65" s="397"/>
      <c r="AF65" s="397"/>
      <c r="AG65" s="397"/>
      <c r="AH65" s="397"/>
      <c r="AI65" s="397"/>
      <c r="AJ65" s="397"/>
      <c r="AK65" s="397"/>
      <c r="AL65" s="397"/>
      <c r="AM65" s="397"/>
      <c r="AN65" s="397"/>
      <c r="AO65" s="397"/>
      <c r="AP65" s="397"/>
      <c r="AQ65" s="397"/>
      <c r="AR65" s="397"/>
      <c r="AS65" s="398"/>
      <c r="AT65" s="429"/>
      <c r="AU65" s="429"/>
      <c r="AV65" s="429"/>
      <c r="AW65" s="429"/>
      <c r="AX65" s="429"/>
      <c r="AY65" s="429"/>
      <c r="AZ65" s="429"/>
      <c r="BA65" s="429"/>
      <c r="BB65" s="429"/>
      <c r="BC65" s="429"/>
    </row>
    <row r="66" spans="1:137" ht="15.75" thickBot="1" x14ac:dyDescent="0.3">
      <c r="A66" s="372"/>
      <c r="B66" s="375"/>
      <c r="C66" s="378"/>
      <c r="D66" s="383"/>
      <c r="E66" s="372"/>
      <c r="F66" s="360" t="s">
        <v>12</v>
      </c>
      <c r="G66" s="361"/>
      <c r="H66" s="361"/>
      <c r="I66" s="361"/>
      <c r="J66" s="361"/>
      <c r="K66" s="361"/>
      <c r="L66" s="361"/>
      <c r="M66" s="361"/>
      <c r="N66" s="361"/>
      <c r="O66" s="361"/>
      <c r="P66" s="361"/>
      <c r="Q66" s="361"/>
      <c r="R66" s="361"/>
      <c r="S66" s="361"/>
      <c r="T66" s="361"/>
      <c r="U66" s="361"/>
      <c r="V66" s="361"/>
      <c r="W66" s="361"/>
      <c r="X66" s="361"/>
      <c r="Y66" s="361"/>
      <c r="Z66" s="361"/>
      <c r="AA66" s="361"/>
      <c r="AB66" s="361"/>
      <c r="AC66" s="361"/>
      <c r="AD66" s="361"/>
      <c r="AE66" s="361"/>
      <c r="AF66" s="361"/>
      <c r="AG66" s="361"/>
      <c r="AH66" s="361"/>
      <c r="AI66" s="362"/>
      <c r="AJ66" s="360" t="s">
        <v>13</v>
      </c>
      <c r="AK66" s="361"/>
      <c r="AL66" s="361"/>
      <c r="AM66" s="361"/>
      <c r="AN66" s="361"/>
      <c r="AO66" s="361"/>
      <c r="AP66" s="361"/>
      <c r="AQ66" s="361"/>
      <c r="AR66" s="361"/>
      <c r="AS66" s="362"/>
    </row>
    <row r="67" spans="1:137" ht="15.75" thickBot="1" x14ac:dyDescent="0.3">
      <c r="A67" s="372"/>
      <c r="B67" s="375"/>
      <c r="C67" s="378"/>
      <c r="D67" s="383"/>
      <c r="E67" s="372"/>
      <c r="F67" s="360" t="s">
        <v>14</v>
      </c>
      <c r="G67" s="361"/>
      <c r="H67" s="361"/>
      <c r="I67" s="361"/>
      <c r="J67" s="362"/>
      <c r="K67" s="360" t="s">
        <v>15</v>
      </c>
      <c r="L67" s="361"/>
      <c r="M67" s="361"/>
      <c r="N67" s="361"/>
      <c r="O67" s="362"/>
      <c r="P67" s="360" t="s">
        <v>16</v>
      </c>
      <c r="Q67" s="361"/>
      <c r="R67" s="361"/>
      <c r="S67" s="361"/>
      <c r="T67" s="362"/>
      <c r="U67" s="360" t="s">
        <v>17</v>
      </c>
      <c r="V67" s="361"/>
      <c r="W67" s="361"/>
      <c r="X67" s="361"/>
      <c r="Y67" s="362"/>
      <c r="Z67" s="360" t="s">
        <v>18</v>
      </c>
      <c r="AA67" s="361"/>
      <c r="AB67" s="361"/>
      <c r="AC67" s="361"/>
      <c r="AD67" s="362"/>
      <c r="AE67" s="360" t="s">
        <v>19</v>
      </c>
      <c r="AF67" s="361"/>
      <c r="AG67" s="361"/>
      <c r="AH67" s="361"/>
      <c r="AI67" s="362"/>
      <c r="AJ67" s="360" t="s">
        <v>20</v>
      </c>
      <c r="AK67" s="361"/>
      <c r="AL67" s="361"/>
      <c r="AM67" s="361"/>
      <c r="AN67" s="362"/>
      <c r="AO67" s="360" t="s">
        <v>21</v>
      </c>
      <c r="AP67" s="361"/>
      <c r="AQ67" s="361"/>
      <c r="AR67" s="361"/>
      <c r="AS67" s="362"/>
    </row>
    <row r="68" spans="1:137" x14ac:dyDescent="0.25">
      <c r="A68" s="373"/>
      <c r="B68" s="376"/>
      <c r="C68" s="379"/>
      <c r="D68" s="395"/>
      <c r="E68" s="373"/>
      <c r="F68" s="268" t="s">
        <v>22</v>
      </c>
      <c r="G68" s="268" t="s">
        <v>10</v>
      </c>
      <c r="H68" s="268" t="s">
        <v>23</v>
      </c>
      <c r="I68" s="268" t="s">
        <v>24</v>
      </c>
      <c r="J68" s="268" t="s">
        <v>25</v>
      </c>
      <c r="K68" s="268" t="s">
        <v>22</v>
      </c>
      <c r="L68" s="268" t="s">
        <v>10</v>
      </c>
      <c r="M68" s="268" t="s">
        <v>23</v>
      </c>
      <c r="N68" s="268" t="s">
        <v>24</v>
      </c>
      <c r="O68" s="268" t="s">
        <v>25</v>
      </c>
      <c r="P68" s="268" t="s">
        <v>22</v>
      </c>
      <c r="Q68" s="268" t="s">
        <v>10</v>
      </c>
      <c r="R68" s="268" t="s">
        <v>23</v>
      </c>
      <c r="S68" s="268" t="s">
        <v>24</v>
      </c>
      <c r="T68" s="268" t="s">
        <v>25</v>
      </c>
      <c r="U68" s="268" t="s">
        <v>22</v>
      </c>
      <c r="V68" s="268" t="s">
        <v>10</v>
      </c>
      <c r="W68" s="268" t="s">
        <v>23</v>
      </c>
      <c r="X68" s="268" t="s">
        <v>24</v>
      </c>
      <c r="Y68" s="268" t="s">
        <v>25</v>
      </c>
      <c r="Z68" s="268" t="s">
        <v>22</v>
      </c>
      <c r="AA68" s="268" t="s">
        <v>10</v>
      </c>
      <c r="AB68" s="268" t="s">
        <v>23</v>
      </c>
      <c r="AC68" s="268" t="s">
        <v>24</v>
      </c>
      <c r="AD68" s="268" t="s">
        <v>25</v>
      </c>
      <c r="AE68" s="268" t="s">
        <v>22</v>
      </c>
      <c r="AF68" s="268" t="s">
        <v>10</v>
      </c>
      <c r="AG68" s="268" t="s">
        <v>23</v>
      </c>
      <c r="AH68" s="268" t="s">
        <v>24</v>
      </c>
      <c r="AI68" s="268" t="s">
        <v>25</v>
      </c>
      <c r="AJ68" s="268" t="s">
        <v>22</v>
      </c>
      <c r="AK68" s="268" t="s">
        <v>10</v>
      </c>
      <c r="AL68" s="268" t="s">
        <v>23</v>
      </c>
      <c r="AM68" s="268" t="s">
        <v>24</v>
      </c>
      <c r="AN68" s="268" t="s">
        <v>25</v>
      </c>
      <c r="AO68" s="268" t="s">
        <v>22</v>
      </c>
      <c r="AP68" s="268" t="s">
        <v>10</v>
      </c>
      <c r="AQ68" s="268" t="s">
        <v>23</v>
      </c>
      <c r="AR68" s="268" t="s">
        <v>24</v>
      </c>
      <c r="AS68" s="268" t="s">
        <v>25</v>
      </c>
    </row>
    <row r="69" spans="1:137" s="4" customFormat="1" ht="23.1" customHeight="1" thickBot="1" x14ac:dyDescent="0.25">
      <c r="A69" s="354" t="s">
        <v>39</v>
      </c>
      <c r="B69" s="355"/>
      <c r="C69" s="355"/>
      <c r="D69" s="355"/>
      <c r="E69" s="355"/>
      <c r="F69" s="355"/>
      <c r="G69" s="355"/>
      <c r="H69" s="355"/>
      <c r="I69" s="355"/>
      <c r="J69" s="355"/>
      <c r="K69" s="355"/>
      <c r="L69" s="355"/>
      <c r="M69" s="355"/>
      <c r="N69" s="355"/>
      <c r="O69" s="355"/>
      <c r="P69" s="355"/>
      <c r="Q69" s="355"/>
      <c r="R69" s="355"/>
      <c r="S69" s="355"/>
      <c r="T69" s="355"/>
      <c r="U69" s="355"/>
      <c r="V69" s="355"/>
      <c r="W69" s="355"/>
      <c r="X69" s="355"/>
      <c r="Y69" s="355"/>
      <c r="Z69" s="355"/>
      <c r="AA69" s="355"/>
      <c r="AB69" s="355"/>
      <c r="AC69" s="355"/>
      <c r="AD69" s="355"/>
      <c r="AE69" s="355"/>
      <c r="AF69" s="355"/>
      <c r="AG69" s="355"/>
      <c r="AH69" s="355"/>
      <c r="AI69" s="355"/>
      <c r="AJ69" s="355"/>
      <c r="AK69" s="355"/>
      <c r="AL69" s="355"/>
      <c r="AM69" s="355"/>
      <c r="AN69" s="355"/>
      <c r="AO69" s="355"/>
      <c r="AP69" s="355"/>
      <c r="AQ69" s="355"/>
      <c r="AR69" s="355"/>
      <c r="AS69" s="356"/>
      <c r="AT69" s="429"/>
      <c r="AU69" s="429"/>
      <c r="AV69" s="429"/>
      <c r="AW69" s="429"/>
      <c r="AX69" s="429"/>
      <c r="AY69" s="429"/>
      <c r="AZ69" s="429"/>
      <c r="BA69" s="429"/>
      <c r="BB69" s="429"/>
      <c r="BC69" s="429"/>
    </row>
    <row r="70" spans="1:137" ht="25.5" x14ac:dyDescent="0.25">
      <c r="A70" s="9">
        <v>33</v>
      </c>
      <c r="B70" s="305" t="s">
        <v>68</v>
      </c>
      <c r="C70" s="291" t="s">
        <v>125</v>
      </c>
      <c r="D70" s="213">
        <v>40</v>
      </c>
      <c r="E70" s="130">
        <v>3</v>
      </c>
      <c r="F70" s="199">
        <v>8</v>
      </c>
      <c r="G70" s="185">
        <v>1</v>
      </c>
      <c r="H70" s="185" t="s">
        <v>53</v>
      </c>
      <c r="I70" s="185">
        <v>300</v>
      </c>
      <c r="J70" s="200" t="s">
        <v>29</v>
      </c>
      <c r="K70" s="178"/>
      <c r="L70" s="179"/>
      <c r="M70" s="179"/>
      <c r="N70" s="179"/>
      <c r="O70" s="180"/>
      <c r="P70" s="269"/>
      <c r="Q70" s="269"/>
      <c r="R70" s="269"/>
      <c r="S70" s="269"/>
      <c r="T70" s="269"/>
      <c r="U70" s="84">
        <v>30</v>
      </c>
      <c r="V70" s="175">
        <v>2</v>
      </c>
      <c r="W70" s="175" t="s">
        <v>30</v>
      </c>
      <c r="X70" s="175">
        <v>25</v>
      </c>
      <c r="Y70" s="201" t="s">
        <v>29</v>
      </c>
      <c r="Z70" s="62"/>
      <c r="AA70" s="182"/>
      <c r="AB70" s="182"/>
      <c r="AC70" s="182"/>
      <c r="AD70" s="61"/>
      <c r="AE70" s="84">
        <v>2</v>
      </c>
      <c r="AF70" s="175">
        <v>0</v>
      </c>
      <c r="AG70" s="175" t="s">
        <v>30</v>
      </c>
      <c r="AH70" s="175">
        <v>300</v>
      </c>
      <c r="AI70" s="201" t="s">
        <v>29</v>
      </c>
      <c r="AJ70" s="62"/>
      <c r="AK70" s="182"/>
      <c r="AL70" s="182"/>
      <c r="AM70" s="182"/>
      <c r="AN70" s="61"/>
      <c r="AO70" s="178"/>
      <c r="AP70" s="179"/>
      <c r="AQ70" s="179"/>
      <c r="AR70" s="179"/>
      <c r="AS70" s="180"/>
    </row>
    <row r="71" spans="1:137" ht="25.5" x14ac:dyDescent="0.25">
      <c r="A71" s="262">
        <v>34</v>
      </c>
      <c r="B71" s="303" t="s">
        <v>119</v>
      </c>
      <c r="C71" s="293" t="s">
        <v>130</v>
      </c>
      <c r="D71" s="72">
        <v>40</v>
      </c>
      <c r="E71" s="134">
        <v>2</v>
      </c>
      <c r="F71" s="199">
        <v>8</v>
      </c>
      <c r="G71" s="185">
        <v>1</v>
      </c>
      <c r="H71" s="185" t="s">
        <v>30</v>
      </c>
      <c r="I71" s="185">
        <v>300</v>
      </c>
      <c r="J71" s="200" t="s">
        <v>29</v>
      </c>
      <c r="K71" s="181"/>
      <c r="L71" s="182"/>
      <c r="M71" s="182"/>
      <c r="N71" s="182"/>
      <c r="O71" s="183"/>
      <c r="P71" s="280"/>
      <c r="Q71" s="218"/>
      <c r="R71" s="218"/>
      <c r="S71" s="218"/>
      <c r="T71" s="281"/>
      <c r="U71" s="184">
        <v>30</v>
      </c>
      <c r="V71" s="185">
        <v>1</v>
      </c>
      <c r="W71" s="185" t="s">
        <v>28</v>
      </c>
      <c r="X71" s="185">
        <v>25</v>
      </c>
      <c r="Y71" s="186" t="s">
        <v>29</v>
      </c>
      <c r="Z71" s="62"/>
      <c r="AA71" s="182"/>
      <c r="AB71" s="182"/>
      <c r="AC71" s="182"/>
      <c r="AD71" s="61"/>
      <c r="AE71" s="85">
        <v>2</v>
      </c>
      <c r="AF71" s="140">
        <v>0</v>
      </c>
      <c r="AG71" s="140" t="s">
        <v>30</v>
      </c>
      <c r="AH71" s="140">
        <v>300</v>
      </c>
      <c r="AI71" s="202" t="s">
        <v>29</v>
      </c>
      <c r="AJ71" s="62"/>
      <c r="AK71" s="182"/>
      <c r="AL71" s="182"/>
      <c r="AM71" s="182"/>
      <c r="AN71" s="61"/>
      <c r="AO71" s="181"/>
      <c r="AP71" s="182"/>
      <c r="AQ71" s="182"/>
      <c r="AR71" s="182"/>
      <c r="AS71" s="183"/>
      <c r="BD71" s="11"/>
      <c r="BE71" s="11"/>
      <c r="BF71" s="11"/>
      <c r="BG71" s="11"/>
      <c r="BH71" s="11"/>
      <c r="BI71" s="11"/>
      <c r="BJ71" s="11"/>
      <c r="BK71" s="11"/>
      <c r="BL71" s="11"/>
      <c r="BM71" s="11"/>
      <c r="BN71" s="11"/>
      <c r="BO71" s="11"/>
      <c r="BP71" s="11"/>
      <c r="BQ71" s="11"/>
      <c r="BR71" s="11"/>
      <c r="BS71" s="11"/>
      <c r="BT71" s="11"/>
      <c r="BU71" s="11"/>
      <c r="BV71" s="11"/>
      <c r="BW71" s="11"/>
      <c r="BX71" s="11"/>
      <c r="BY71" s="11"/>
      <c r="BZ71" s="11"/>
      <c r="CA71" s="11"/>
      <c r="CB71" s="11"/>
      <c r="CC71" s="11"/>
      <c r="CD71" s="11"/>
      <c r="CE71" s="11"/>
      <c r="CF71" s="11"/>
      <c r="CG71" s="11"/>
      <c r="CH71" s="11"/>
      <c r="CI71" s="11"/>
      <c r="CJ71" s="11"/>
      <c r="CK71" s="11"/>
      <c r="CL71" s="11"/>
      <c r="CM71" s="11"/>
      <c r="CN71" s="11"/>
      <c r="CO71" s="11"/>
      <c r="CP71" s="11"/>
      <c r="CQ71" s="11"/>
      <c r="CR71" s="11"/>
      <c r="CS71" s="11"/>
      <c r="CT71" s="11"/>
      <c r="CU71" s="11"/>
      <c r="CV71" s="11"/>
      <c r="CW71" s="11"/>
      <c r="CX71" s="11"/>
      <c r="CY71" s="11"/>
      <c r="CZ71" s="11"/>
      <c r="DA71" s="11"/>
      <c r="DB71" s="11"/>
      <c r="DC71" s="11"/>
      <c r="DD71" s="11"/>
      <c r="DE71" s="11"/>
      <c r="DF71" s="11"/>
      <c r="DG71" s="11"/>
      <c r="DH71" s="11"/>
      <c r="DI71" s="11"/>
      <c r="DJ71" s="11"/>
      <c r="DK71" s="11"/>
      <c r="DL71" s="11"/>
      <c r="DM71" s="11"/>
      <c r="DN71" s="11"/>
      <c r="DO71" s="11"/>
      <c r="DP71" s="11"/>
      <c r="DQ71" s="11"/>
      <c r="DR71" s="11"/>
      <c r="DS71" s="11"/>
      <c r="DT71" s="11"/>
      <c r="DU71" s="11"/>
      <c r="DV71" s="11"/>
      <c r="DW71" s="11"/>
      <c r="DX71" s="11"/>
      <c r="DY71" s="11"/>
      <c r="DZ71" s="11"/>
      <c r="EA71" s="11"/>
      <c r="EB71" s="11"/>
      <c r="EC71" s="11"/>
      <c r="ED71" s="11"/>
      <c r="EE71" s="11"/>
      <c r="EF71" s="11"/>
      <c r="EG71" s="11"/>
    </row>
    <row r="72" spans="1:137" ht="25.5" x14ac:dyDescent="0.25">
      <c r="A72" s="9">
        <v>35</v>
      </c>
      <c r="B72" s="303" t="s">
        <v>120</v>
      </c>
      <c r="C72" s="291" t="s">
        <v>125</v>
      </c>
      <c r="D72" s="72">
        <v>40</v>
      </c>
      <c r="E72" s="134">
        <v>3</v>
      </c>
      <c r="F72" s="199">
        <v>8</v>
      </c>
      <c r="G72" s="185">
        <v>1</v>
      </c>
      <c r="H72" s="185" t="s">
        <v>53</v>
      </c>
      <c r="I72" s="185">
        <v>300</v>
      </c>
      <c r="J72" s="200" t="s">
        <v>29</v>
      </c>
      <c r="K72" s="181"/>
      <c r="L72" s="182"/>
      <c r="M72" s="182"/>
      <c r="N72" s="182"/>
      <c r="O72" s="183"/>
      <c r="P72" s="280"/>
      <c r="Q72" s="218"/>
      <c r="R72" s="218"/>
      <c r="S72" s="218"/>
      <c r="T72" s="281"/>
      <c r="U72" s="184">
        <v>30</v>
      </c>
      <c r="V72" s="185">
        <v>2</v>
      </c>
      <c r="W72" s="185" t="s">
        <v>30</v>
      </c>
      <c r="X72" s="185">
        <v>25</v>
      </c>
      <c r="Y72" s="186" t="s">
        <v>29</v>
      </c>
      <c r="Z72" s="62"/>
      <c r="AA72" s="182"/>
      <c r="AB72" s="182"/>
      <c r="AC72" s="182"/>
      <c r="AD72" s="61"/>
      <c r="AE72" s="85">
        <v>2</v>
      </c>
      <c r="AF72" s="140">
        <v>0</v>
      </c>
      <c r="AG72" s="140" t="s">
        <v>30</v>
      </c>
      <c r="AH72" s="140">
        <v>300</v>
      </c>
      <c r="AI72" s="202" t="s">
        <v>29</v>
      </c>
      <c r="AJ72" s="62"/>
      <c r="AK72" s="182"/>
      <c r="AL72" s="182"/>
      <c r="AM72" s="182"/>
      <c r="AN72" s="61"/>
      <c r="AO72" s="181"/>
      <c r="AP72" s="182"/>
      <c r="AQ72" s="182"/>
      <c r="AR72" s="182"/>
      <c r="AS72" s="183"/>
      <c r="BD72" s="11"/>
      <c r="BE72" s="11"/>
      <c r="BF72" s="11"/>
      <c r="BG72" s="11"/>
      <c r="BH72" s="11"/>
      <c r="BI72" s="11"/>
      <c r="BJ72" s="11"/>
      <c r="BK72" s="11"/>
      <c r="BL72" s="11"/>
      <c r="BM72" s="11"/>
      <c r="BN72" s="11"/>
      <c r="BO72" s="11"/>
      <c r="BP72" s="11"/>
      <c r="BQ72" s="11"/>
      <c r="BR72" s="11"/>
      <c r="BS72" s="11"/>
      <c r="BT72" s="11"/>
      <c r="BU72" s="11"/>
      <c r="BV72" s="11"/>
      <c r="BW72" s="11"/>
      <c r="BX72" s="11"/>
      <c r="BY72" s="11"/>
      <c r="BZ72" s="11"/>
      <c r="CA72" s="11"/>
      <c r="CB72" s="11"/>
      <c r="CC72" s="11"/>
      <c r="CD72" s="11"/>
      <c r="CE72" s="11"/>
      <c r="CF72" s="11"/>
      <c r="CG72" s="11"/>
      <c r="CH72" s="11"/>
      <c r="CI72" s="11"/>
      <c r="CJ72" s="11"/>
      <c r="CK72" s="11"/>
      <c r="CL72" s="11"/>
      <c r="CM72" s="11"/>
      <c r="CN72" s="11"/>
      <c r="CO72" s="11"/>
      <c r="CP72" s="11"/>
      <c r="CQ72" s="11"/>
      <c r="CR72" s="11"/>
      <c r="CS72" s="11"/>
      <c r="CT72" s="11"/>
      <c r="CU72" s="11"/>
      <c r="CV72" s="11"/>
      <c r="CW72" s="11"/>
      <c r="CX72" s="11"/>
      <c r="CY72" s="11"/>
      <c r="CZ72" s="11"/>
      <c r="DA72" s="11"/>
      <c r="DB72" s="11"/>
      <c r="DC72" s="11"/>
      <c r="DD72" s="11"/>
      <c r="DE72" s="11"/>
      <c r="DF72" s="11"/>
      <c r="DG72" s="11"/>
      <c r="DH72" s="11"/>
      <c r="DI72" s="11"/>
      <c r="DJ72" s="11"/>
      <c r="DK72" s="11"/>
      <c r="DL72" s="11"/>
      <c r="DM72" s="11"/>
      <c r="DN72" s="11"/>
      <c r="DO72" s="11"/>
      <c r="DP72" s="11"/>
      <c r="DQ72" s="11"/>
      <c r="DR72" s="11"/>
      <c r="DS72" s="11"/>
      <c r="DT72" s="11"/>
      <c r="DU72" s="11"/>
      <c r="DV72" s="11"/>
      <c r="DW72" s="11"/>
      <c r="DX72" s="11"/>
      <c r="DY72" s="11"/>
      <c r="DZ72" s="11"/>
      <c r="EA72" s="11"/>
      <c r="EB72" s="11"/>
      <c r="EC72" s="11"/>
      <c r="ED72" s="11"/>
      <c r="EE72" s="11"/>
      <c r="EF72" s="11"/>
      <c r="EG72" s="11"/>
    </row>
    <row r="73" spans="1:137" x14ac:dyDescent="0.25">
      <c r="A73" s="9">
        <v>36</v>
      </c>
      <c r="B73" s="303" t="s">
        <v>69</v>
      </c>
      <c r="C73" s="291" t="s">
        <v>126</v>
      </c>
      <c r="D73" s="72">
        <v>40</v>
      </c>
      <c r="E73" s="134">
        <v>3</v>
      </c>
      <c r="F73" s="199">
        <v>8</v>
      </c>
      <c r="G73" s="185">
        <v>1</v>
      </c>
      <c r="H73" s="185" t="s">
        <v>53</v>
      </c>
      <c r="I73" s="185">
        <v>300</v>
      </c>
      <c r="J73" s="200" t="s">
        <v>29</v>
      </c>
      <c r="K73" s="181"/>
      <c r="L73" s="182"/>
      <c r="M73" s="182"/>
      <c r="N73" s="182"/>
      <c r="O73" s="183"/>
      <c r="P73" s="280"/>
      <c r="Q73" s="218"/>
      <c r="R73" s="218"/>
      <c r="S73" s="218"/>
      <c r="T73" s="281"/>
      <c r="U73" s="184">
        <v>30</v>
      </c>
      <c r="V73" s="185">
        <v>2</v>
      </c>
      <c r="W73" s="185" t="s">
        <v>30</v>
      </c>
      <c r="X73" s="185">
        <v>25</v>
      </c>
      <c r="Y73" s="186" t="s">
        <v>29</v>
      </c>
      <c r="Z73" s="62"/>
      <c r="AA73" s="182"/>
      <c r="AB73" s="182"/>
      <c r="AC73" s="182"/>
      <c r="AD73" s="61"/>
      <c r="AE73" s="85">
        <v>2</v>
      </c>
      <c r="AF73" s="140">
        <v>0</v>
      </c>
      <c r="AG73" s="140" t="s">
        <v>30</v>
      </c>
      <c r="AH73" s="140">
        <v>300</v>
      </c>
      <c r="AI73" s="202" t="s">
        <v>29</v>
      </c>
      <c r="AJ73" s="62"/>
      <c r="AK73" s="182"/>
      <c r="AL73" s="182"/>
      <c r="AM73" s="182"/>
      <c r="AN73" s="61"/>
      <c r="AO73" s="181"/>
      <c r="AP73" s="182"/>
      <c r="AQ73" s="182"/>
      <c r="AR73" s="182"/>
      <c r="AS73" s="183"/>
      <c r="BD73" s="11"/>
      <c r="BE73" s="11"/>
      <c r="BF73" s="11"/>
      <c r="BG73" s="11"/>
      <c r="BH73" s="11"/>
      <c r="BI73" s="11"/>
      <c r="BJ73" s="11"/>
      <c r="BK73" s="11"/>
      <c r="BL73" s="11"/>
      <c r="BM73" s="11"/>
      <c r="BN73" s="11"/>
      <c r="BO73" s="11"/>
      <c r="BP73" s="11"/>
      <c r="BQ73" s="11"/>
      <c r="BR73" s="11"/>
      <c r="BS73" s="11"/>
      <c r="BT73" s="11"/>
      <c r="BU73" s="11"/>
      <c r="BV73" s="11"/>
      <c r="BW73" s="11"/>
      <c r="BX73" s="11"/>
      <c r="BY73" s="11"/>
      <c r="BZ73" s="11"/>
      <c r="CA73" s="11"/>
      <c r="CB73" s="11"/>
      <c r="CC73" s="11"/>
      <c r="CD73" s="11"/>
      <c r="CE73" s="11"/>
      <c r="CF73" s="11"/>
      <c r="CG73" s="11"/>
      <c r="CH73" s="11"/>
      <c r="CI73" s="11"/>
      <c r="CJ73" s="11"/>
      <c r="CK73" s="11"/>
      <c r="CL73" s="11"/>
      <c r="CM73" s="11"/>
      <c r="CN73" s="11"/>
      <c r="CO73" s="11"/>
      <c r="CP73" s="11"/>
      <c r="CQ73" s="11"/>
      <c r="CR73" s="11"/>
      <c r="CS73" s="11"/>
      <c r="CT73" s="11"/>
      <c r="CU73" s="11"/>
      <c r="CV73" s="11"/>
      <c r="CW73" s="11"/>
      <c r="CX73" s="11"/>
      <c r="CY73" s="11"/>
      <c r="CZ73" s="11"/>
      <c r="DA73" s="11"/>
      <c r="DB73" s="11"/>
      <c r="DC73" s="11"/>
      <c r="DD73" s="11"/>
      <c r="DE73" s="11"/>
      <c r="DF73" s="11"/>
      <c r="DG73" s="11"/>
      <c r="DH73" s="11"/>
      <c r="DI73" s="11"/>
      <c r="DJ73" s="11"/>
      <c r="DK73" s="11"/>
      <c r="DL73" s="11"/>
      <c r="DM73" s="11"/>
      <c r="DN73" s="11"/>
      <c r="DO73" s="11"/>
      <c r="DP73" s="11"/>
      <c r="DQ73" s="11"/>
      <c r="DR73" s="11"/>
      <c r="DS73" s="11"/>
      <c r="DT73" s="11"/>
      <c r="DU73" s="11"/>
      <c r="DV73" s="11"/>
      <c r="DW73" s="11"/>
      <c r="DX73" s="11"/>
      <c r="DY73" s="11"/>
      <c r="DZ73" s="11"/>
      <c r="EA73" s="11"/>
      <c r="EB73" s="11"/>
      <c r="EC73" s="11"/>
      <c r="ED73" s="11"/>
      <c r="EE73" s="11"/>
      <c r="EF73" s="11"/>
      <c r="EG73" s="11"/>
    </row>
    <row r="74" spans="1:137" ht="25.5" x14ac:dyDescent="0.25">
      <c r="A74" s="9">
        <v>37</v>
      </c>
      <c r="B74" s="303" t="s">
        <v>121</v>
      </c>
      <c r="C74" s="291" t="s">
        <v>125</v>
      </c>
      <c r="D74" s="181">
        <v>40</v>
      </c>
      <c r="E74" s="183">
        <v>3</v>
      </c>
      <c r="F74" s="184">
        <v>8</v>
      </c>
      <c r="G74" s="185">
        <v>1</v>
      </c>
      <c r="H74" s="185" t="s">
        <v>30</v>
      </c>
      <c r="I74" s="185">
        <v>300</v>
      </c>
      <c r="J74" s="186" t="s">
        <v>29</v>
      </c>
      <c r="K74" s="62"/>
      <c r="L74" s="182"/>
      <c r="M74" s="182"/>
      <c r="N74" s="182"/>
      <c r="O74" s="61"/>
      <c r="P74" s="259"/>
      <c r="Q74" s="206"/>
      <c r="R74" s="206"/>
      <c r="S74" s="206"/>
      <c r="T74" s="207"/>
      <c r="U74" s="184">
        <v>30</v>
      </c>
      <c r="V74" s="185">
        <v>2</v>
      </c>
      <c r="W74" s="185" t="s">
        <v>28</v>
      </c>
      <c r="X74" s="185">
        <v>25</v>
      </c>
      <c r="Y74" s="186" t="s">
        <v>29</v>
      </c>
      <c r="Z74" s="62"/>
      <c r="AA74" s="182"/>
      <c r="AB74" s="182"/>
      <c r="AC74" s="182"/>
      <c r="AD74" s="183"/>
      <c r="AE74" s="82">
        <v>2</v>
      </c>
      <c r="AF74" s="74">
        <v>0</v>
      </c>
      <c r="AG74" s="74" t="s">
        <v>30</v>
      </c>
      <c r="AH74" s="74">
        <v>300</v>
      </c>
      <c r="AI74" s="133" t="s">
        <v>29</v>
      </c>
      <c r="AJ74" s="181"/>
      <c r="AK74" s="182"/>
      <c r="AL74" s="182"/>
      <c r="AM74" s="182"/>
      <c r="AN74" s="183"/>
      <c r="AO74" s="181"/>
      <c r="AP74" s="182"/>
      <c r="AQ74" s="182"/>
      <c r="AR74" s="182"/>
      <c r="AS74" s="183"/>
    </row>
    <row r="75" spans="1:137" ht="32.25" customHeight="1" x14ac:dyDescent="0.25">
      <c r="A75" s="9">
        <v>38</v>
      </c>
      <c r="B75" s="305" t="s">
        <v>70</v>
      </c>
      <c r="C75" s="291" t="s">
        <v>129</v>
      </c>
      <c r="D75" s="181">
        <v>50</v>
      </c>
      <c r="E75" s="183">
        <v>3</v>
      </c>
      <c r="F75" s="199">
        <v>15</v>
      </c>
      <c r="G75" s="185">
        <v>1</v>
      </c>
      <c r="H75" s="185" t="s">
        <v>30</v>
      </c>
      <c r="I75" s="185">
        <v>300</v>
      </c>
      <c r="J75" s="200" t="s">
        <v>29</v>
      </c>
      <c r="K75" s="181"/>
      <c r="L75" s="182"/>
      <c r="M75" s="182"/>
      <c r="N75" s="182"/>
      <c r="O75" s="183"/>
      <c r="P75" s="62"/>
      <c r="Q75" s="182"/>
      <c r="R75" s="182"/>
      <c r="S75" s="182"/>
      <c r="T75" s="61"/>
      <c r="U75" s="184">
        <v>34</v>
      </c>
      <c r="V75" s="140">
        <v>2</v>
      </c>
      <c r="W75" s="140" t="s">
        <v>28</v>
      </c>
      <c r="X75" s="140">
        <v>25</v>
      </c>
      <c r="Y75" s="202" t="s">
        <v>29</v>
      </c>
      <c r="Z75" s="62"/>
      <c r="AA75" s="182"/>
      <c r="AB75" s="182"/>
      <c r="AC75" s="182"/>
      <c r="AD75" s="61"/>
      <c r="AE75" s="85">
        <v>1</v>
      </c>
      <c r="AF75" s="140">
        <v>0</v>
      </c>
      <c r="AG75" s="140" t="s">
        <v>30</v>
      </c>
      <c r="AH75" s="140">
        <v>300</v>
      </c>
      <c r="AI75" s="202" t="s">
        <v>29</v>
      </c>
      <c r="AJ75" s="62"/>
      <c r="AK75" s="182"/>
      <c r="AL75" s="182"/>
      <c r="AM75" s="182"/>
      <c r="AN75" s="61"/>
      <c r="AO75" s="181"/>
      <c r="AP75" s="182"/>
      <c r="AQ75" s="182"/>
      <c r="AR75" s="182"/>
      <c r="AS75" s="183"/>
      <c r="BD75" s="11"/>
      <c r="BE75" s="11"/>
      <c r="BF75" s="11"/>
      <c r="BG75" s="11"/>
      <c r="BH75" s="11"/>
      <c r="BI75" s="11"/>
      <c r="BJ75" s="11"/>
      <c r="BK75" s="11"/>
      <c r="BL75" s="11"/>
      <c r="BM75" s="11"/>
      <c r="BN75" s="11"/>
      <c r="BO75" s="11"/>
      <c r="BP75" s="11"/>
      <c r="BQ75" s="11"/>
      <c r="BR75" s="11"/>
      <c r="BS75" s="11"/>
      <c r="BT75" s="11"/>
      <c r="BU75" s="11"/>
      <c r="BV75" s="11"/>
      <c r="BW75" s="11"/>
      <c r="BX75" s="11"/>
      <c r="BY75" s="11"/>
      <c r="BZ75" s="11"/>
      <c r="CA75" s="11"/>
      <c r="CB75" s="11"/>
      <c r="CC75" s="11"/>
      <c r="CD75" s="11"/>
      <c r="CE75" s="11"/>
      <c r="CF75" s="11"/>
      <c r="CG75" s="11"/>
      <c r="CH75" s="11"/>
      <c r="CI75" s="11"/>
      <c r="CJ75" s="11"/>
      <c r="CK75" s="11"/>
      <c r="CL75" s="11"/>
      <c r="CM75" s="11"/>
      <c r="CN75" s="11"/>
      <c r="CO75" s="11"/>
      <c r="CP75" s="11"/>
      <c r="CQ75" s="11"/>
      <c r="CR75" s="11"/>
      <c r="CS75" s="11"/>
      <c r="CT75" s="11"/>
      <c r="CU75" s="11"/>
      <c r="CV75" s="11"/>
      <c r="CW75" s="11"/>
      <c r="CX75" s="11"/>
      <c r="CY75" s="11"/>
      <c r="CZ75" s="11"/>
      <c r="DA75" s="11"/>
      <c r="DB75" s="11"/>
      <c r="DC75" s="11"/>
      <c r="DD75" s="11"/>
      <c r="DE75" s="11"/>
      <c r="DF75" s="11"/>
      <c r="DG75" s="11"/>
      <c r="DH75" s="11"/>
      <c r="DI75" s="11"/>
      <c r="DJ75" s="11"/>
      <c r="DK75" s="11"/>
      <c r="DL75" s="11"/>
      <c r="DM75" s="11"/>
      <c r="DN75" s="11"/>
      <c r="DO75" s="11"/>
      <c r="DP75" s="11"/>
      <c r="DQ75" s="11"/>
      <c r="DR75" s="11"/>
      <c r="DS75" s="11"/>
      <c r="DT75" s="11"/>
      <c r="DU75" s="11"/>
      <c r="DV75" s="11"/>
      <c r="DW75" s="11"/>
      <c r="DX75" s="11"/>
      <c r="DY75" s="11"/>
      <c r="DZ75" s="11"/>
      <c r="EA75" s="11"/>
      <c r="EB75" s="11"/>
      <c r="EC75" s="11"/>
      <c r="ED75" s="11"/>
      <c r="EE75" s="11"/>
      <c r="EF75" s="11"/>
      <c r="EG75" s="11"/>
    </row>
    <row r="76" spans="1:137" s="10" customFormat="1" ht="31.5" customHeight="1" thickBot="1" x14ac:dyDescent="0.3">
      <c r="A76" s="9">
        <v>39</v>
      </c>
      <c r="B76" s="23" t="s">
        <v>71</v>
      </c>
      <c r="C76" s="28" t="s">
        <v>72</v>
      </c>
      <c r="D76" s="99">
        <v>30</v>
      </c>
      <c r="E76" s="101">
        <v>2</v>
      </c>
      <c r="F76" s="199">
        <v>8</v>
      </c>
      <c r="G76" s="185">
        <v>1</v>
      </c>
      <c r="H76" s="185" t="s">
        <v>30</v>
      </c>
      <c r="I76" s="185">
        <v>300</v>
      </c>
      <c r="J76" s="200" t="s">
        <v>29</v>
      </c>
      <c r="K76" s="203"/>
      <c r="L76" s="204"/>
      <c r="M76" s="204"/>
      <c r="N76" s="204"/>
      <c r="O76" s="205"/>
      <c r="P76" s="206"/>
      <c r="Q76" s="206"/>
      <c r="R76" s="206"/>
      <c r="S76" s="206"/>
      <c r="T76" s="207"/>
      <c r="U76" s="147">
        <v>20</v>
      </c>
      <c r="V76" s="148">
        <v>1</v>
      </c>
      <c r="W76" s="148" t="s">
        <v>28</v>
      </c>
      <c r="X76" s="148">
        <v>25</v>
      </c>
      <c r="Y76" s="149" t="s">
        <v>29</v>
      </c>
      <c r="Z76" s="208"/>
      <c r="AA76" s="204"/>
      <c r="AB76" s="204"/>
      <c r="AC76" s="204"/>
      <c r="AD76" s="209"/>
      <c r="AE76" s="85">
        <v>2</v>
      </c>
      <c r="AF76" s="140">
        <v>0</v>
      </c>
      <c r="AG76" s="140" t="s">
        <v>30</v>
      </c>
      <c r="AH76" s="140">
        <v>300</v>
      </c>
      <c r="AI76" s="202" t="s">
        <v>29</v>
      </c>
      <c r="AJ76" s="30"/>
      <c r="AK76" s="7"/>
      <c r="AL76" s="7"/>
      <c r="AM76" s="7"/>
      <c r="AN76" s="31"/>
      <c r="AO76" s="99"/>
      <c r="AP76" s="100"/>
      <c r="AQ76" s="100"/>
      <c r="AR76" s="100"/>
      <c r="AS76" s="101"/>
      <c r="AT76" s="429"/>
      <c r="AU76" s="429"/>
      <c r="AV76" s="429"/>
      <c r="AW76" s="429"/>
      <c r="AX76" s="429"/>
      <c r="AY76" s="429"/>
      <c r="AZ76" s="429"/>
      <c r="BA76" s="429"/>
      <c r="BB76" s="429"/>
      <c r="BC76" s="429"/>
      <c r="BD76" s="15"/>
      <c r="BE76" s="15"/>
      <c r="BF76" s="15"/>
      <c r="BG76" s="15"/>
      <c r="BH76" s="15"/>
      <c r="BI76" s="15"/>
      <c r="BJ76" s="15"/>
      <c r="BK76" s="15"/>
      <c r="BL76" s="15"/>
      <c r="BM76" s="15"/>
      <c r="BN76" s="15"/>
      <c r="BO76" s="15"/>
      <c r="BP76" s="15"/>
      <c r="BQ76" s="15"/>
      <c r="BR76" s="15"/>
      <c r="BS76" s="15"/>
      <c r="BT76" s="15"/>
      <c r="BU76" s="15"/>
      <c r="BV76" s="15"/>
      <c r="BW76" s="15"/>
      <c r="BX76" s="15"/>
      <c r="BY76" s="15"/>
      <c r="BZ76" s="15"/>
      <c r="CA76" s="15"/>
      <c r="CB76" s="15"/>
      <c r="CC76" s="15"/>
      <c r="CD76" s="15"/>
      <c r="CE76" s="15"/>
      <c r="CF76" s="15"/>
      <c r="CG76" s="15"/>
      <c r="CH76" s="15"/>
      <c r="CI76" s="15"/>
      <c r="CJ76" s="15"/>
      <c r="CK76" s="15"/>
      <c r="CL76" s="15"/>
      <c r="CM76" s="15"/>
      <c r="CN76" s="15"/>
      <c r="CO76" s="15"/>
      <c r="CP76" s="15"/>
      <c r="CQ76" s="15"/>
      <c r="CR76" s="15"/>
      <c r="CS76" s="15"/>
      <c r="CT76" s="15"/>
      <c r="CU76" s="15"/>
      <c r="CV76" s="15"/>
      <c r="CW76" s="15"/>
      <c r="CX76" s="15"/>
      <c r="CY76" s="15"/>
      <c r="CZ76" s="15"/>
      <c r="DA76" s="15"/>
      <c r="DB76" s="15"/>
      <c r="DC76" s="15"/>
      <c r="DD76" s="15"/>
      <c r="DE76" s="15"/>
      <c r="DF76" s="15"/>
      <c r="DG76" s="15"/>
      <c r="DH76" s="15"/>
      <c r="DI76" s="15"/>
      <c r="DJ76" s="15"/>
      <c r="DK76" s="15"/>
      <c r="DL76" s="15"/>
      <c r="DM76" s="15"/>
      <c r="DN76" s="15"/>
      <c r="DO76" s="15"/>
      <c r="DP76" s="15"/>
      <c r="DQ76" s="15"/>
      <c r="DR76" s="15"/>
      <c r="DS76" s="15"/>
      <c r="DT76" s="15"/>
      <c r="DU76" s="15"/>
      <c r="DV76" s="15"/>
      <c r="DW76" s="15"/>
      <c r="DX76" s="15"/>
      <c r="DY76" s="15"/>
      <c r="DZ76" s="15"/>
      <c r="EA76" s="15"/>
      <c r="EB76" s="15"/>
      <c r="EC76" s="15"/>
      <c r="ED76" s="15"/>
      <c r="EE76" s="15"/>
      <c r="EF76" s="15"/>
      <c r="EG76" s="15"/>
    </row>
    <row r="77" spans="1:137" s="4" customFormat="1" ht="23.1" customHeight="1" thickBot="1" x14ac:dyDescent="0.25">
      <c r="A77" s="392" t="s">
        <v>38</v>
      </c>
      <c r="B77" s="393"/>
      <c r="C77" s="394"/>
      <c r="D77" s="64">
        <f>SUM(D70:D76)</f>
        <v>280</v>
      </c>
      <c r="E77" s="64">
        <f t="shared" ref="E77:AS77" si="8">SUM(E70:E76)</f>
        <v>19</v>
      </c>
      <c r="F77" s="64">
        <f t="shared" si="8"/>
        <v>63</v>
      </c>
      <c r="G77" s="64">
        <f t="shared" si="8"/>
        <v>7</v>
      </c>
      <c r="H77" s="64">
        <f t="shared" si="8"/>
        <v>0</v>
      </c>
      <c r="I77" s="64">
        <f t="shared" si="8"/>
        <v>2100</v>
      </c>
      <c r="J77" s="64">
        <f t="shared" si="8"/>
        <v>0</v>
      </c>
      <c r="K77" s="64">
        <f t="shared" si="8"/>
        <v>0</v>
      </c>
      <c r="L77" s="64">
        <f t="shared" si="8"/>
        <v>0</v>
      </c>
      <c r="M77" s="64">
        <f t="shared" si="8"/>
        <v>0</v>
      </c>
      <c r="N77" s="64">
        <f t="shared" si="8"/>
        <v>0</v>
      </c>
      <c r="O77" s="64">
        <f t="shared" si="8"/>
        <v>0</v>
      </c>
      <c r="P77" s="64">
        <f t="shared" si="8"/>
        <v>0</v>
      </c>
      <c r="Q77" s="64">
        <f t="shared" si="8"/>
        <v>0</v>
      </c>
      <c r="R77" s="64">
        <f t="shared" si="8"/>
        <v>0</v>
      </c>
      <c r="S77" s="64">
        <f t="shared" si="8"/>
        <v>0</v>
      </c>
      <c r="T77" s="64">
        <f t="shared" si="8"/>
        <v>0</v>
      </c>
      <c r="U77" s="64">
        <f>SUM(U70:U76)</f>
        <v>204</v>
      </c>
      <c r="V77" s="64">
        <f>SUM(V70:V76)</f>
        <v>12</v>
      </c>
      <c r="W77" s="64">
        <f>SUM(W70:W76)</f>
        <v>0</v>
      </c>
      <c r="X77" s="64">
        <f>SUM(X70:X76)</f>
        <v>175</v>
      </c>
      <c r="Y77" s="64">
        <f>SUM(Y70:Y76)</f>
        <v>0</v>
      </c>
      <c r="Z77" s="64">
        <f t="shared" si="8"/>
        <v>0</v>
      </c>
      <c r="AA77" s="64">
        <f t="shared" si="8"/>
        <v>0</v>
      </c>
      <c r="AB77" s="64">
        <f t="shared" si="8"/>
        <v>0</v>
      </c>
      <c r="AC77" s="64">
        <f t="shared" si="8"/>
        <v>0</v>
      </c>
      <c r="AD77" s="64">
        <f t="shared" si="8"/>
        <v>0</v>
      </c>
      <c r="AE77" s="64">
        <f t="shared" si="8"/>
        <v>13</v>
      </c>
      <c r="AF77" s="64">
        <f t="shared" si="8"/>
        <v>0</v>
      </c>
      <c r="AG77" s="64">
        <f t="shared" si="8"/>
        <v>0</v>
      </c>
      <c r="AH77" s="64">
        <f t="shared" si="8"/>
        <v>2100</v>
      </c>
      <c r="AI77" s="64">
        <f t="shared" si="8"/>
        <v>0</v>
      </c>
      <c r="AJ77" s="64">
        <f t="shared" si="8"/>
        <v>0</v>
      </c>
      <c r="AK77" s="64">
        <f t="shared" si="8"/>
        <v>0</v>
      </c>
      <c r="AL77" s="64">
        <f t="shared" si="8"/>
        <v>0</v>
      </c>
      <c r="AM77" s="64">
        <f t="shared" si="8"/>
        <v>0</v>
      </c>
      <c r="AN77" s="64">
        <f t="shared" si="8"/>
        <v>0</v>
      </c>
      <c r="AO77" s="64">
        <f t="shared" si="8"/>
        <v>0</v>
      </c>
      <c r="AP77" s="64">
        <f t="shared" si="8"/>
        <v>0</v>
      </c>
      <c r="AQ77" s="64">
        <f t="shared" si="8"/>
        <v>0</v>
      </c>
      <c r="AR77" s="64">
        <f t="shared" si="8"/>
        <v>0</v>
      </c>
      <c r="AS77" s="64">
        <f t="shared" si="8"/>
        <v>0</v>
      </c>
      <c r="AT77" s="429"/>
      <c r="AU77" s="429"/>
      <c r="AV77" s="429"/>
      <c r="AW77" s="429"/>
      <c r="AX77" s="429"/>
      <c r="AY77" s="429"/>
      <c r="AZ77" s="429"/>
      <c r="BA77" s="429"/>
      <c r="BB77" s="429"/>
      <c r="BC77" s="429"/>
      <c r="BD77" s="15"/>
      <c r="BE77" s="15"/>
      <c r="BF77" s="15"/>
      <c r="BG77" s="15"/>
      <c r="BH77" s="15"/>
      <c r="BI77" s="15"/>
      <c r="BJ77" s="15"/>
      <c r="BK77" s="15"/>
      <c r="BL77" s="15"/>
      <c r="BM77" s="15"/>
      <c r="BN77" s="15"/>
      <c r="BO77" s="15"/>
      <c r="BP77" s="15"/>
      <c r="BQ77" s="15"/>
      <c r="BR77" s="15"/>
      <c r="BS77" s="15"/>
      <c r="BT77" s="15"/>
      <c r="BU77" s="15"/>
      <c r="BV77" s="15"/>
      <c r="BW77" s="15"/>
      <c r="BX77" s="15"/>
      <c r="BY77" s="15"/>
      <c r="BZ77" s="15"/>
      <c r="CA77" s="15"/>
      <c r="CB77" s="15"/>
      <c r="CC77" s="15"/>
      <c r="CD77" s="15"/>
      <c r="CE77" s="15"/>
      <c r="CF77" s="15"/>
      <c r="CG77" s="15"/>
      <c r="CH77" s="15"/>
      <c r="CI77" s="15"/>
      <c r="CJ77" s="15"/>
      <c r="CK77" s="15"/>
      <c r="CL77" s="15"/>
      <c r="CM77" s="15"/>
      <c r="CN77" s="15"/>
      <c r="CO77" s="15"/>
      <c r="CP77" s="15"/>
      <c r="CQ77" s="15"/>
      <c r="CR77" s="15"/>
      <c r="CS77" s="15"/>
      <c r="CT77" s="15"/>
      <c r="CU77" s="15"/>
      <c r="CV77" s="15"/>
      <c r="CW77" s="15"/>
      <c r="CX77" s="15"/>
      <c r="CY77" s="15"/>
      <c r="CZ77" s="15"/>
      <c r="DA77" s="15"/>
      <c r="DB77" s="15"/>
      <c r="DC77" s="15"/>
      <c r="DD77" s="15"/>
      <c r="DE77" s="15"/>
      <c r="DF77" s="15"/>
      <c r="DG77" s="15"/>
      <c r="DH77" s="15"/>
      <c r="DI77" s="15"/>
      <c r="DJ77" s="15"/>
      <c r="DK77" s="15"/>
      <c r="DL77" s="15"/>
      <c r="DM77" s="15"/>
      <c r="DN77" s="15"/>
      <c r="DO77" s="15"/>
      <c r="DP77" s="15"/>
      <c r="DQ77" s="15"/>
      <c r="DR77" s="15"/>
      <c r="DS77" s="15"/>
      <c r="DT77" s="15"/>
      <c r="DU77" s="15"/>
      <c r="DV77" s="15"/>
      <c r="DW77" s="15"/>
      <c r="DX77" s="15"/>
      <c r="DY77" s="15"/>
      <c r="DZ77" s="15"/>
      <c r="EA77" s="15"/>
      <c r="EB77" s="15"/>
      <c r="EC77" s="15"/>
      <c r="ED77" s="15"/>
      <c r="EE77" s="15"/>
      <c r="EF77" s="15"/>
      <c r="EG77" s="15"/>
    </row>
    <row r="78" spans="1:137" s="4" customFormat="1" ht="23.25" customHeight="1" thickBot="1" x14ac:dyDescent="0.25">
      <c r="A78" s="446" t="s">
        <v>55</v>
      </c>
      <c r="B78" s="447"/>
      <c r="C78" s="448"/>
      <c r="D78" s="86">
        <f>D77</f>
        <v>280</v>
      </c>
      <c r="E78" s="86">
        <f t="shared" ref="E78:AS78" si="9">E77</f>
        <v>19</v>
      </c>
      <c r="F78" s="86">
        <f t="shared" si="9"/>
        <v>63</v>
      </c>
      <c r="G78" s="86">
        <f t="shared" si="9"/>
        <v>7</v>
      </c>
      <c r="H78" s="86">
        <f t="shared" si="9"/>
        <v>0</v>
      </c>
      <c r="I78" s="86">
        <f t="shared" si="9"/>
        <v>2100</v>
      </c>
      <c r="J78" s="86">
        <f t="shared" si="9"/>
        <v>0</v>
      </c>
      <c r="K78" s="86">
        <f t="shared" si="9"/>
        <v>0</v>
      </c>
      <c r="L78" s="86">
        <f t="shared" si="9"/>
        <v>0</v>
      </c>
      <c r="M78" s="86">
        <f t="shared" si="9"/>
        <v>0</v>
      </c>
      <c r="N78" s="86">
        <f t="shared" si="9"/>
        <v>0</v>
      </c>
      <c r="O78" s="86">
        <f t="shared" si="9"/>
        <v>0</v>
      </c>
      <c r="P78" s="86">
        <f t="shared" si="9"/>
        <v>0</v>
      </c>
      <c r="Q78" s="86">
        <f t="shared" si="9"/>
        <v>0</v>
      </c>
      <c r="R78" s="86">
        <f t="shared" si="9"/>
        <v>0</v>
      </c>
      <c r="S78" s="86">
        <f t="shared" si="9"/>
        <v>0</v>
      </c>
      <c r="T78" s="86">
        <f t="shared" si="9"/>
        <v>0</v>
      </c>
      <c r="U78" s="86">
        <f t="shared" si="9"/>
        <v>204</v>
      </c>
      <c r="V78" s="86">
        <f t="shared" si="9"/>
        <v>12</v>
      </c>
      <c r="W78" s="86">
        <f t="shared" si="9"/>
        <v>0</v>
      </c>
      <c r="X78" s="86">
        <f t="shared" si="9"/>
        <v>175</v>
      </c>
      <c r="Y78" s="86">
        <f t="shared" si="9"/>
        <v>0</v>
      </c>
      <c r="Z78" s="86">
        <f t="shared" si="9"/>
        <v>0</v>
      </c>
      <c r="AA78" s="86">
        <f t="shared" si="9"/>
        <v>0</v>
      </c>
      <c r="AB78" s="86">
        <f t="shared" si="9"/>
        <v>0</v>
      </c>
      <c r="AC78" s="86">
        <f t="shared" si="9"/>
        <v>0</v>
      </c>
      <c r="AD78" s="86">
        <f t="shared" si="9"/>
        <v>0</v>
      </c>
      <c r="AE78" s="86">
        <f t="shared" si="9"/>
        <v>13</v>
      </c>
      <c r="AF78" s="86">
        <f t="shared" si="9"/>
        <v>0</v>
      </c>
      <c r="AG78" s="86">
        <f t="shared" si="9"/>
        <v>0</v>
      </c>
      <c r="AH78" s="86">
        <f t="shared" si="9"/>
        <v>2100</v>
      </c>
      <c r="AI78" s="86">
        <f t="shared" si="9"/>
        <v>0</v>
      </c>
      <c r="AJ78" s="86">
        <f t="shared" si="9"/>
        <v>0</v>
      </c>
      <c r="AK78" s="86">
        <f t="shared" si="9"/>
        <v>0</v>
      </c>
      <c r="AL78" s="86">
        <f t="shared" si="9"/>
        <v>0</v>
      </c>
      <c r="AM78" s="86">
        <f t="shared" si="9"/>
        <v>0</v>
      </c>
      <c r="AN78" s="86">
        <f t="shared" si="9"/>
        <v>0</v>
      </c>
      <c r="AO78" s="86">
        <f t="shared" si="9"/>
        <v>0</v>
      </c>
      <c r="AP78" s="86">
        <f t="shared" si="9"/>
        <v>0</v>
      </c>
      <c r="AQ78" s="86">
        <f t="shared" si="9"/>
        <v>0</v>
      </c>
      <c r="AR78" s="86">
        <f t="shared" si="9"/>
        <v>0</v>
      </c>
      <c r="AS78" s="86">
        <f t="shared" si="9"/>
        <v>0</v>
      </c>
      <c r="AT78" s="429"/>
      <c r="AU78" s="429"/>
      <c r="AV78" s="429"/>
      <c r="AW78" s="429"/>
      <c r="AX78" s="429"/>
      <c r="AY78" s="429"/>
      <c r="AZ78" s="429"/>
      <c r="BA78" s="429"/>
      <c r="BB78" s="429"/>
      <c r="BC78" s="429"/>
      <c r="BD78" s="15"/>
      <c r="BE78" s="15"/>
      <c r="BF78" s="15"/>
      <c r="BG78" s="15"/>
      <c r="BH78" s="15"/>
      <c r="BI78" s="15"/>
      <c r="BJ78" s="15"/>
      <c r="BK78" s="15"/>
      <c r="BL78" s="15"/>
      <c r="BM78" s="15"/>
      <c r="BN78" s="15"/>
      <c r="BO78" s="15"/>
      <c r="BP78" s="15"/>
      <c r="BQ78" s="15"/>
      <c r="BR78" s="15"/>
      <c r="BS78" s="15"/>
      <c r="BT78" s="15"/>
      <c r="BU78" s="15"/>
      <c r="BV78" s="15"/>
      <c r="BW78" s="15"/>
      <c r="BX78" s="15"/>
      <c r="BY78" s="15"/>
      <c r="BZ78" s="15"/>
      <c r="CA78" s="15"/>
      <c r="CB78" s="15"/>
      <c r="CC78" s="15"/>
      <c r="CD78" s="15"/>
      <c r="CE78" s="15"/>
      <c r="CF78" s="15"/>
      <c r="CG78" s="15"/>
      <c r="CH78" s="15"/>
      <c r="CI78" s="15"/>
      <c r="CJ78" s="15"/>
      <c r="CK78" s="15"/>
      <c r="CL78" s="15"/>
      <c r="CM78" s="15"/>
      <c r="CN78" s="15"/>
      <c r="CO78" s="15"/>
      <c r="CP78" s="15"/>
      <c r="CQ78" s="15"/>
      <c r="CR78" s="15"/>
      <c r="CS78" s="15"/>
      <c r="CT78" s="15"/>
      <c r="CU78" s="15"/>
      <c r="CV78" s="15"/>
      <c r="CW78" s="15"/>
      <c r="CX78" s="15"/>
      <c r="CY78" s="15"/>
      <c r="CZ78" s="15"/>
      <c r="DA78" s="15"/>
      <c r="DB78" s="15"/>
      <c r="DC78" s="15"/>
      <c r="DD78" s="15"/>
      <c r="DE78" s="15"/>
      <c r="DF78" s="15"/>
      <c r="DG78" s="15"/>
      <c r="DH78" s="15"/>
      <c r="DI78" s="15"/>
      <c r="DJ78" s="15"/>
      <c r="DK78" s="15"/>
      <c r="DL78" s="15"/>
      <c r="DM78" s="15"/>
      <c r="DN78" s="15"/>
      <c r="DO78" s="15"/>
      <c r="DP78" s="15"/>
      <c r="DQ78" s="15"/>
      <c r="DR78" s="15"/>
      <c r="DS78" s="15"/>
      <c r="DT78" s="15"/>
      <c r="DU78" s="15"/>
      <c r="DV78" s="15"/>
      <c r="DW78" s="15"/>
      <c r="DX78" s="15"/>
      <c r="DY78" s="15"/>
      <c r="DZ78" s="15"/>
      <c r="EA78" s="15"/>
      <c r="EB78" s="15"/>
      <c r="EC78" s="15"/>
      <c r="ED78" s="15"/>
      <c r="EE78" s="15"/>
      <c r="EF78" s="15"/>
      <c r="EG78" s="15"/>
    </row>
    <row r="79" spans="1:137" s="16" customFormat="1" ht="23.1" customHeight="1" x14ac:dyDescent="0.2">
      <c r="A79" s="449" t="s">
        <v>73</v>
      </c>
      <c r="B79" s="450"/>
      <c r="C79" s="450"/>
      <c r="D79" s="450"/>
      <c r="E79" s="450"/>
      <c r="F79" s="450"/>
      <c r="G79" s="450"/>
      <c r="H79" s="450"/>
      <c r="I79" s="450"/>
      <c r="J79" s="450"/>
      <c r="K79" s="450"/>
      <c r="L79" s="450"/>
      <c r="M79" s="450"/>
      <c r="N79" s="450"/>
      <c r="O79" s="450"/>
      <c r="P79" s="450"/>
      <c r="Q79" s="450"/>
      <c r="R79" s="450"/>
      <c r="S79" s="450"/>
      <c r="T79" s="450"/>
      <c r="U79" s="450"/>
      <c r="V79" s="450"/>
      <c r="W79" s="450"/>
      <c r="X79" s="450"/>
      <c r="Y79" s="450"/>
      <c r="Z79" s="450"/>
      <c r="AA79" s="450"/>
      <c r="AB79" s="450"/>
      <c r="AC79" s="450"/>
      <c r="AD79" s="450"/>
      <c r="AE79" s="450"/>
      <c r="AF79" s="450"/>
      <c r="AG79" s="450"/>
      <c r="AH79" s="450"/>
      <c r="AI79" s="450"/>
      <c r="AJ79" s="450"/>
      <c r="AK79" s="450"/>
      <c r="AL79" s="450"/>
      <c r="AM79" s="450"/>
      <c r="AN79" s="450"/>
      <c r="AO79" s="450"/>
      <c r="AP79" s="450"/>
      <c r="AQ79" s="450"/>
      <c r="AR79" s="450"/>
      <c r="AS79" s="451"/>
      <c r="AT79" s="429"/>
      <c r="AU79" s="429"/>
      <c r="AV79" s="429"/>
      <c r="AW79" s="429"/>
      <c r="AX79" s="429"/>
      <c r="AY79" s="429"/>
      <c r="AZ79" s="429"/>
      <c r="BA79" s="429"/>
      <c r="BB79" s="429"/>
      <c r="BC79" s="429"/>
      <c r="BD79" s="15"/>
      <c r="BE79" s="15"/>
      <c r="BF79" s="15"/>
      <c r="BG79" s="15"/>
      <c r="BH79" s="15"/>
      <c r="BI79" s="15"/>
      <c r="BJ79" s="15"/>
      <c r="BK79" s="15"/>
      <c r="BL79" s="15"/>
      <c r="BM79" s="15"/>
      <c r="BN79" s="15"/>
      <c r="BO79" s="15"/>
      <c r="BP79" s="15"/>
      <c r="BQ79" s="15"/>
      <c r="BR79" s="15"/>
      <c r="BS79" s="15"/>
      <c r="BT79" s="15"/>
      <c r="BU79" s="15"/>
      <c r="BV79" s="15"/>
      <c r="BW79" s="15"/>
      <c r="BX79" s="15"/>
      <c r="BY79" s="15"/>
      <c r="BZ79" s="15"/>
      <c r="CA79" s="15"/>
      <c r="CB79" s="15"/>
      <c r="CC79" s="15"/>
      <c r="CD79" s="15"/>
      <c r="CE79" s="15"/>
      <c r="CF79" s="15"/>
      <c r="CG79" s="15"/>
      <c r="CH79" s="15"/>
      <c r="CI79" s="15"/>
      <c r="CJ79" s="15"/>
      <c r="CK79" s="15"/>
      <c r="CL79" s="15"/>
      <c r="CM79" s="15"/>
      <c r="CN79" s="15"/>
      <c r="CO79" s="15"/>
      <c r="CP79" s="15"/>
      <c r="CQ79" s="15"/>
      <c r="CR79" s="15"/>
      <c r="CS79" s="15"/>
      <c r="CT79" s="15"/>
      <c r="CU79" s="15"/>
      <c r="CV79" s="15"/>
      <c r="CW79" s="15"/>
      <c r="CX79" s="15"/>
      <c r="CY79" s="15"/>
      <c r="CZ79" s="15"/>
      <c r="DA79" s="15"/>
      <c r="DB79" s="15"/>
      <c r="DC79" s="15"/>
      <c r="DD79" s="15"/>
      <c r="DE79" s="15"/>
      <c r="DF79" s="15"/>
      <c r="DG79" s="15"/>
      <c r="DH79" s="15"/>
      <c r="DI79" s="15"/>
      <c r="DJ79" s="15"/>
      <c r="DK79" s="15"/>
      <c r="DL79" s="15"/>
      <c r="DM79" s="15"/>
      <c r="DN79" s="15"/>
      <c r="DO79" s="15"/>
      <c r="DP79" s="15"/>
      <c r="DQ79" s="15"/>
      <c r="DR79" s="15"/>
      <c r="DS79" s="15"/>
      <c r="DT79" s="15"/>
      <c r="DU79" s="15"/>
      <c r="DV79" s="15"/>
      <c r="DW79" s="15"/>
      <c r="DX79" s="15"/>
      <c r="DY79" s="15"/>
      <c r="DZ79" s="15"/>
      <c r="EA79" s="15"/>
      <c r="EB79" s="15"/>
      <c r="EC79" s="15"/>
      <c r="ED79" s="15"/>
      <c r="EE79" s="15"/>
      <c r="EF79" s="15"/>
      <c r="EG79" s="15"/>
    </row>
    <row r="80" spans="1:137" s="4" customFormat="1" ht="23.1" customHeight="1" thickBot="1" x14ac:dyDescent="0.25">
      <c r="A80" s="346" t="s">
        <v>74</v>
      </c>
      <c r="B80" s="347"/>
      <c r="C80" s="347"/>
      <c r="D80" s="347"/>
      <c r="E80" s="347"/>
      <c r="F80" s="347"/>
      <c r="G80" s="347"/>
      <c r="H80" s="347"/>
      <c r="I80" s="347"/>
      <c r="J80" s="347"/>
      <c r="K80" s="347"/>
      <c r="L80" s="347"/>
      <c r="M80" s="347"/>
      <c r="N80" s="347"/>
      <c r="O80" s="347"/>
      <c r="P80" s="347"/>
      <c r="Q80" s="347"/>
      <c r="R80" s="347"/>
      <c r="S80" s="347"/>
      <c r="T80" s="347"/>
      <c r="U80" s="347"/>
      <c r="V80" s="347"/>
      <c r="W80" s="347"/>
      <c r="X80" s="347"/>
      <c r="Y80" s="347"/>
      <c r="Z80" s="347"/>
      <c r="AA80" s="347"/>
      <c r="AB80" s="347"/>
      <c r="AC80" s="347"/>
      <c r="AD80" s="347"/>
      <c r="AE80" s="347"/>
      <c r="AF80" s="347"/>
      <c r="AG80" s="347"/>
      <c r="AH80" s="347"/>
      <c r="AI80" s="347"/>
      <c r="AJ80" s="347"/>
      <c r="AK80" s="347"/>
      <c r="AL80" s="347"/>
      <c r="AM80" s="347"/>
      <c r="AN80" s="347"/>
      <c r="AO80" s="347"/>
      <c r="AP80" s="347"/>
      <c r="AQ80" s="347"/>
      <c r="AR80" s="347"/>
      <c r="AS80" s="348"/>
      <c r="AT80" s="429"/>
      <c r="AU80" s="429"/>
      <c r="AV80" s="429"/>
      <c r="AW80" s="429"/>
      <c r="AX80" s="429"/>
      <c r="AY80" s="429"/>
      <c r="AZ80" s="429"/>
      <c r="BA80" s="429"/>
      <c r="BB80" s="429"/>
      <c r="BC80" s="429"/>
      <c r="BD80" s="15"/>
      <c r="BE80" s="15"/>
      <c r="BF80" s="15"/>
      <c r="BG80" s="15"/>
      <c r="BH80" s="15"/>
      <c r="BI80" s="15"/>
      <c r="BJ80" s="15"/>
      <c r="BK80" s="15"/>
      <c r="BL80" s="15"/>
      <c r="BM80" s="15"/>
      <c r="BN80" s="15"/>
      <c r="BO80" s="15"/>
      <c r="BP80" s="15"/>
      <c r="BQ80" s="15"/>
      <c r="BR80" s="15"/>
      <c r="BS80" s="15"/>
      <c r="BT80" s="15"/>
      <c r="BU80" s="15"/>
      <c r="BV80" s="15"/>
      <c r="BW80" s="15"/>
      <c r="BX80" s="15"/>
      <c r="BY80" s="15"/>
      <c r="BZ80" s="15"/>
      <c r="CA80" s="15"/>
      <c r="CB80" s="15"/>
      <c r="CC80" s="15"/>
      <c r="CD80" s="15"/>
      <c r="CE80" s="15"/>
      <c r="CF80" s="15"/>
      <c r="CG80" s="15"/>
      <c r="CH80" s="15"/>
      <c r="CI80" s="15"/>
      <c r="CJ80" s="15"/>
      <c r="CK80" s="15"/>
      <c r="CL80" s="15"/>
      <c r="CM80" s="15"/>
      <c r="CN80" s="15"/>
      <c r="CO80" s="15"/>
      <c r="CP80" s="15"/>
      <c r="CQ80" s="15"/>
      <c r="CR80" s="15"/>
      <c r="CS80" s="15"/>
      <c r="CT80" s="15"/>
      <c r="CU80" s="15"/>
      <c r="CV80" s="15"/>
      <c r="CW80" s="15"/>
      <c r="CX80" s="15"/>
      <c r="CY80" s="15"/>
      <c r="CZ80" s="15"/>
      <c r="DA80" s="15"/>
      <c r="DB80" s="15"/>
      <c r="DC80" s="15"/>
      <c r="DD80" s="15"/>
      <c r="DE80" s="15"/>
      <c r="DF80" s="15"/>
      <c r="DG80" s="15"/>
      <c r="DH80" s="15"/>
      <c r="DI80" s="15"/>
      <c r="DJ80" s="15"/>
      <c r="DK80" s="15"/>
      <c r="DL80" s="15"/>
      <c r="DM80" s="15"/>
      <c r="DN80" s="15"/>
      <c r="DO80" s="15"/>
      <c r="DP80" s="15"/>
      <c r="DQ80" s="15"/>
      <c r="DR80" s="15"/>
      <c r="DS80" s="15"/>
      <c r="DT80" s="15"/>
      <c r="DU80" s="15"/>
      <c r="DV80" s="15"/>
      <c r="DW80" s="15"/>
      <c r="DX80" s="15"/>
      <c r="DY80" s="15"/>
      <c r="DZ80" s="15"/>
      <c r="EA80" s="15"/>
      <c r="EB80" s="15"/>
      <c r="EC80" s="15"/>
      <c r="ED80" s="15"/>
      <c r="EE80" s="15"/>
      <c r="EF80" s="15"/>
      <c r="EG80" s="15"/>
    </row>
    <row r="81" spans="1:137" s="10" customFormat="1" ht="29.25" customHeight="1" thickBot="1" x14ac:dyDescent="0.3">
      <c r="A81" s="8">
        <v>40</v>
      </c>
      <c r="B81" s="23" t="s">
        <v>75</v>
      </c>
      <c r="C81" s="28" t="s">
        <v>72</v>
      </c>
      <c r="D81" s="34">
        <v>30</v>
      </c>
      <c r="E81" s="36">
        <v>2</v>
      </c>
      <c r="F81" s="210">
        <v>8</v>
      </c>
      <c r="G81" s="211">
        <v>1</v>
      </c>
      <c r="H81" s="211" t="s">
        <v>30</v>
      </c>
      <c r="I81" s="211">
        <v>300</v>
      </c>
      <c r="J81" s="212" t="s">
        <v>37</v>
      </c>
      <c r="K81" s="271"/>
      <c r="L81" s="179"/>
      <c r="M81" s="179"/>
      <c r="N81" s="179"/>
      <c r="O81" s="270"/>
      <c r="P81" s="213"/>
      <c r="Q81" s="214"/>
      <c r="R81" s="214"/>
      <c r="S81" s="214"/>
      <c r="T81" s="215"/>
      <c r="U81" s="174">
        <v>20</v>
      </c>
      <c r="V81" s="175">
        <v>1</v>
      </c>
      <c r="W81" s="175" t="s">
        <v>28</v>
      </c>
      <c r="X81" s="175">
        <v>25</v>
      </c>
      <c r="Y81" s="176" t="s">
        <v>37</v>
      </c>
      <c r="Z81" s="178"/>
      <c r="AA81" s="179"/>
      <c r="AB81" s="179"/>
      <c r="AC81" s="179"/>
      <c r="AD81" s="180"/>
      <c r="AE81" s="84">
        <v>2</v>
      </c>
      <c r="AF81" s="175">
        <v>0</v>
      </c>
      <c r="AG81" s="175" t="s">
        <v>30</v>
      </c>
      <c r="AH81" s="175">
        <v>300</v>
      </c>
      <c r="AI81" s="212" t="s">
        <v>37</v>
      </c>
      <c r="AJ81" s="34"/>
      <c r="AK81" s="35"/>
      <c r="AL81" s="35"/>
      <c r="AM81" s="35"/>
      <c r="AN81" s="36"/>
      <c r="AO81" s="37"/>
      <c r="AP81" s="35"/>
      <c r="AQ81" s="35"/>
      <c r="AR81" s="35"/>
      <c r="AS81" s="36"/>
      <c r="AT81" s="429"/>
      <c r="AU81" s="429"/>
      <c r="AV81" s="429"/>
      <c r="AW81" s="429"/>
      <c r="AX81" s="429"/>
      <c r="AY81" s="429"/>
      <c r="AZ81" s="429"/>
      <c r="BA81" s="429"/>
      <c r="BB81" s="429"/>
      <c r="BC81" s="429"/>
      <c r="BD81" s="15"/>
      <c r="BE81" s="15"/>
      <c r="BF81" s="15"/>
      <c r="BG81" s="15"/>
      <c r="BH81" s="15"/>
      <c r="BI81" s="15"/>
      <c r="BJ81" s="15"/>
      <c r="BK81" s="15"/>
      <c r="BL81" s="15"/>
      <c r="BM81" s="15"/>
      <c r="BN81" s="15"/>
      <c r="BO81" s="15"/>
      <c r="BP81" s="15"/>
      <c r="BQ81" s="15"/>
      <c r="BR81" s="15"/>
      <c r="BS81" s="15"/>
      <c r="BT81" s="15"/>
      <c r="BU81" s="15"/>
      <c r="BV81" s="15"/>
      <c r="BW81" s="15"/>
      <c r="BX81" s="15"/>
      <c r="BY81" s="15"/>
      <c r="BZ81" s="15"/>
      <c r="CA81" s="15"/>
      <c r="CB81" s="15"/>
      <c r="CC81" s="15"/>
      <c r="CD81" s="15"/>
      <c r="CE81" s="15"/>
      <c r="CF81" s="15"/>
      <c r="CG81" s="15"/>
      <c r="CH81" s="15"/>
      <c r="CI81" s="15"/>
      <c r="CJ81" s="15"/>
      <c r="CK81" s="15"/>
      <c r="CL81" s="15"/>
      <c r="CM81" s="15"/>
      <c r="CN81" s="15"/>
      <c r="CO81" s="15"/>
      <c r="CP81" s="15"/>
      <c r="CQ81" s="15"/>
      <c r="CR81" s="15"/>
      <c r="CS81" s="15"/>
      <c r="CT81" s="15"/>
      <c r="CU81" s="15"/>
      <c r="CV81" s="15"/>
      <c r="CW81" s="15"/>
      <c r="CX81" s="15"/>
      <c r="CY81" s="15"/>
      <c r="CZ81" s="15"/>
      <c r="DA81" s="15"/>
      <c r="DB81" s="15"/>
      <c r="DC81" s="15"/>
      <c r="DD81" s="15"/>
      <c r="DE81" s="15"/>
      <c r="DF81" s="15"/>
      <c r="DG81" s="15"/>
      <c r="DH81" s="15"/>
      <c r="DI81" s="15"/>
      <c r="DJ81" s="15"/>
      <c r="DK81" s="15"/>
      <c r="DL81" s="15"/>
      <c r="DM81" s="15"/>
      <c r="DN81" s="15"/>
      <c r="DO81" s="15"/>
      <c r="DP81" s="15"/>
      <c r="DQ81" s="15"/>
      <c r="DR81" s="15"/>
      <c r="DS81" s="15"/>
      <c r="DT81" s="15"/>
      <c r="DU81" s="15"/>
      <c r="DV81" s="15"/>
      <c r="DW81" s="15"/>
      <c r="DX81" s="15"/>
      <c r="DY81" s="15"/>
      <c r="DZ81" s="15"/>
      <c r="EA81" s="15"/>
      <c r="EB81" s="15"/>
      <c r="EC81" s="15"/>
      <c r="ED81" s="15"/>
      <c r="EE81" s="15"/>
      <c r="EF81" s="15"/>
      <c r="EG81" s="15"/>
    </row>
    <row r="82" spans="1:137" s="3" customFormat="1" ht="55.5" customHeight="1" thickBot="1" x14ac:dyDescent="0.3">
      <c r="A82" s="8">
        <v>41</v>
      </c>
      <c r="B82" s="23" t="s">
        <v>76</v>
      </c>
      <c r="C82" s="289" t="s">
        <v>132</v>
      </c>
      <c r="D82" s="32">
        <v>50</v>
      </c>
      <c r="E82" s="33">
        <v>3</v>
      </c>
      <c r="F82" s="184">
        <v>8</v>
      </c>
      <c r="G82" s="185">
        <v>1</v>
      </c>
      <c r="H82" s="185" t="s">
        <v>30</v>
      </c>
      <c r="I82" s="185">
        <v>300</v>
      </c>
      <c r="J82" s="212" t="s">
        <v>37</v>
      </c>
      <c r="K82" s="30"/>
      <c r="L82" s="7"/>
      <c r="M82" s="7"/>
      <c r="N82" s="7"/>
      <c r="O82" s="31"/>
      <c r="P82" s="217"/>
      <c r="Q82" s="218"/>
      <c r="R82" s="218"/>
      <c r="S82" s="218"/>
      <c r="T82" s="219"/>
      <c r="U82" s="68">
        <v>40</v>
      </c>
      <c r="V82" s="42">
        <v>2</v>
      </c>
      <c r="W82" s="42" t="s">
        <v>28</v>
      </c>
      <c r="X82" s="42">
        <v>25</v>
      </c>
      <c r="Y82" s="67" t="s">
        <v>37</v>
      </c>
      <c r="Z82" s="32"/>
      <c r="AA82" s="7"/>
      <c r="AB82" s="7"/>
      <c r="AC82" s="7"/>
      <c r="AD82" s="33"/>
      <c r="AE82" s="84">
        <v>2</v>
      </c>
      <c r="AF82" s="175">
        <v>0</v>
      </c>
      <c r="AG82" s="175" t="s">
        <v>30</v>
      </c>
      <c r="AH82" s="175">
        <v>300</v>
      </c>
      <c r="AI82" s="212" t="s">
        <v>37</v>
      </c>
      <c r="AJ82" s="32"/>
      <c r="AK82" s="7"/>
      <c r="AL82" s="7"/>
      <c r="AM82" s="7"/>
      <c r="AN82" s="33"/>
      <c r="AO82" s="30"/>
      <c r="AP82" s="7"/>
      <c r="AQ82" s="7"/>
      <c r="AR82" s="7"/>
      <c r="AS82" s="33"/>
      <c r="AT82" s="429"/>
      <c r="AU82" s="429"/>
      <c r="AV82" s="429"/>
      <c r="AW82" s="429"/>
      <c r="AX82" s="429"/>
      <c r="AY82" s="429"/>
      <c r="AZ82" s="429"/>
      <c r="BA82" s="429"/>
      <c r="BB82" s="429"/>
      <c r="BC82" s="429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15"/>
      <c r="BR82" s="15"/>
      <c r="BS82" s="15"/>
      <c r="BT82" s="15"/>
      <c r="BU82" s="15"/>
      <c r="BV82" s="15"/>
      <c r="BW82" s="15"/>
      <c r="BX82" s="15"/>
      <c r="BY82" s="15"/>
      <c r="BZ82" s="15"/>
      <c r="CA82" s="15"/>
      <c r="CB82" s="15"/>
      <c r="CC82" s="15"/>
      <c r="CD82" s="15"/>
      <c r="CE82" s="15"/>
      <c r="CF82" s="15"/>
      <c r="CG82" s="15"/>
      <c r="CH82" s="15"/>
      <c r="CI82" s="15"/>
      <c r="CJ82" s="15"/>
      <c r="CK82" s="15"/>
      <c r="CL82" s="15"/>
      <c r="CM82" s="15"/>
      <c r="CN82" s="15"/>
      <c r="CO82" s="15"/>
      <c r="CP82" s="15"/>
      <c r="CQ82" s="15"/>
      <c r="CR82" s="15"/>
      <c r="CS82" s="15"/>
      <c r="CT82" s="15"/>
      <c r="CU82" s="15"/>
      <c r="CV82" s="15"/>
      <c r="CW82" s="15"/>
      <c r="CX82" s="15"/>
      <c r="CY82" s="15"/>
      <c r="CZ82" s="15"/>
      <c r="DA82" s="15"/>
      <c r="DB82" s="15"/>
      <c r="DC82" s="15"/>
      <c r="DD82" s="15"/>
      <c r="DE82" s="15"/>
      <c r="DF82" s="15"/>
      <c r="DG82" s="15"/>
      <c r="DH82" s="15"/>
      <c r="DI82" s="15"/>
      <c r="DJ82" s="15"/>
      <c r="DK82" s="15"/>
      <c r="DL82" s="15"/>
      <c r="DM82" s="15"/>
      <c r="DN82" s="15"/>
      <c r="DO82" s="15"/>
      <c r="DP82" s="15"/>
      <c r="DQ82" s="15"/>
      <c r="DR82" s="15"/>
      <c r="DS82" s="15"/>
      <c r="DT82" s="15"/>
      <c r="DU82" s="15"/>
      <c r="DV82" s="15"/>
      <c r="DW82" s="15"/>
      <c r="DX82" s="15"/>
      <c r="DY82" s="15"/>
      <c r="DZ82" s="15"/>
      <c r="EA82" s="15"/>
      <c r="EB82" s="15"/>
      <c r="EC82" s="15"/>
      <c r="ED82" s="15"/>
      <c r="EE82" s="15"/>
      <c r="EF82" s="15"/>
      <c r="EG82" s="15"/>
    </row>
    <row r="83" spans="1:137" s="4" customFormat="1" ht="30" customHeight="1" thickBot="1" x14ac:dyDescent="0.3">
      <c r="A83" s="8">
        <v>42</v>
      </c>
      <c r="B83" s="23" t="s">
        <v>77</v>
      </c>
      <c r="C83" s="291" t="s">
        <v>125</v>
      </c>
      <c r="D83" s="32">
        <v>10</v>
      </c>
      <c r="E83" s="33">
        <v>1</v>
      </c>
      <c r="F83" s="32"/>
      <c r="G83" s="7"/>
      <c r="H83" s="7"/>
      <c r="I83" s="7"/>
      <c r="J83" s="33"/>
      <c r="K83" s="30"/>
      <c r="L83" s="7"/>
      <c r="M83" s="7"/>
      <c r="N83" s="7"/>
      <c r="O83" s="31"/>
      <c r="P83" s="32"/>
      <c r="Q83" s="7"/>
      <c r="R83" s="7"/>
      <c r="S83" s="7"/>
      <c r="T83" s="33"/>
      <c r="U83" s="68">
        <v>9</v>
      </c>
      <c r="V83" s="42">
        <v>1</v>
      </c>
      <c r="W83" s="42" t="s">
        <v>28</v>
      </c>
      <c r="X83" s="42">
        <v>25</v>
      </c>
      <c r="Y83" s="67" t="s">
        <v>37</v>
      </c>
      <c r="Z83" s="32"/>
      <c r="AA83" s="7"/>
      <c r="AB83" s="7"/>
      <c r="AC83" s="7"/>
      <c r="AD83" s="33"/>
      <c r="AE83" s="87">
        <v>1</v>
      </c>
      <c r="AF83" s="106">
        <v>0</v>
      </c>
      <c r="AG83" s="106" t="s">
        <v>30</v>
      </c>
      <c r="AH83" s="106">
        <v>300</v>
      </c>
      <c r="AI83" s="212" t="s">
        <v>37</v>
      </c>
      <c r="AJ83" s="32"/>
      <c r="AK83" s="7"/>
      <c r="AL83" s="7"/>
      <c r="AM83" s="7"/>
      <c r="AN83" s="33"/>
      <c r="AO83" s="30"/>
      <c r="AP83" s="7"/>
      <c r="AQ83" s="7"/>
      <c r="AR83" s="7"/>
      <c r="AS83" s="33"/>
      <c r="AT83" s="429"/>
      <c r="AU83" s="429"/>
      <c r="AV83" s="429"/>
      <c r="AW83" s="429"/>
      <c r="AX83" s="429"/>
      <c r="AY83" s="429"/>
      <c r="AZ83" s="429"/>
      <c r="BA83" s="429"/>
      <c r="BB83" s="429"/>
      <c r="BC83" s="429"/>
      <c r="BD83" s="15"/>
      <c r="BE83" s="15"/>
      <c r="BF83" s="15"/>
      <c r="BG83" s="15"/>
      <c r="BH83" s="15"/>
      <c r="BI83" s="15"/>
      <c r="BJ83" s="15"/>
      <c r="BK83" s="15"/>
      <c r="BL83" s="15"/>
      <c r="BM83" s="15"/>
      <c r="BN83" s="15"/>
      <c r="BO83" s="15"/>
      <c r="BP83" s="15"/>
      <c r="BQ83" s="15"/>
      <c r="BR83" s="15"/>
      <c r="BS83" s="15"/>
      <c r="BT83" s="15"/>
      <c r="BU83" s="15"/>
      <c r="BV83" s="15"/>
      <c r="BW83" s="15"/>
      <c r="BX83" s="15"/>
      <c r="BY83" s="15"/>
      <c r="BZ83" s="15"/>
      <c r="CA83" s="15"/>
      <c r="CB83" s="15"/>
      <c r="CC83" s="15"/>
      <c r="CD83" s="15"/>
      <c r="CE83" s="15"/>
      <c r="CF83" s="15"/>
      <c r="CG83" s="15"/>
      <c r="CH83" s="15"/>
      <c r="CI83" s="15"/>
      <c r="CJ83" s="15"/>
      <c r="CK83" s="15"/>
      <c r="CL83" s="15"/>
      <c r="CM83" s="15"/>
      <c r="CN83" s="15"/>
      <c r="CO83" s="15"/>
      <c r="CP83" s="15"/>
      <c r="CQ83" s="15"/>
      <c r="CR83" s="15"/>
      <c r="CS83" s="15"/>
      <c r="CT83" s="15"/>
      <c r="CU83" s="15"/>
      <c r="CV83" s="15"/>
      <c r="CW83" s="15"/>
      <c r="CX83" s="15"/>
      <c r="CY83" s="15"/>
      <c r="CZ83" s="15"/>
      <c r="DA83" s="15"/>
      <c r="DB83" s="15"/>
      <c r="DC83" s="15"/>
      <c r="DD83" s="15"/>
      <c r="DE83" s="15"/>
      <c r="DF83" s="15"/>
      <c r="DG83" s="15"/>
      <c r="DH83" s="15"/>
      <c r="DI83" s="15"/>
      <c r="DJ83" s="15"/>
      <c r="DK83" s="15"/>
      <c r="DL83" s="15"/>
      <c r="DM83" s="15"/>
      <c r="DN83" s="15"/>
      <c r="DO83" s="15"/>
      <c r="DP83" s="15"/>
      <c r="DQ83" s="15"/>
      <c r="DR83" s="15"/>
      <c r="DS83" s="15"/>
      <c r="DT83" s="15"/>
      <c r="DU83" s="15"/>
      <c r="DV83" s="15"/>
      <c r="DW83" s="15"/>
      <c r="DX83" s="15"/>
      <c r="DY83" s="15"/>
      <c r="DZ83" s="15"/>
      <c r="EA83" s="15"/>
      <c r="EB83" s="15"/>
      <c r="EC83" s="15"/>
      <c r="ED83" s="15"/>
      <c r="EE83" s="15"/>
      <c r="EF83" s="15"/>
      <c r="EG83" s="15"/>
    </row>
    <row r="84" spans="1:137" s="4" customFormat="1" ht="54" customHeight="1" thickBot="1" x14ac:dyDescent="0.3">
      <c r="A84" s="8">
        <v>43</v>
      </c>
      <c r="B84" s="23" t="s">
        <v>78</v>
      </c>
      <c r="C84" s="289" t="s">
        <v>132</v>
      </c>
      <c r="D84" s="32">
        <v>40</v>
      </c>
      <c r="E84" s="33">
        <v>3</v>
      </c>
      <c r="F84" s="32"/>
      <c r="G84" s="7"/>
      <c r="H84" s="7"/>
      <c r="I84" s="7"/>
      <c r="J84" s="33"/>
      <c r="K84" s="30"/>
      <c r="L84" s="7"/>
      <c r="M84" s="7"/>
      <c r="N84" s="7"/>
      <c r="O84" s="31"/>
      <c r="P84" s="32"/>
      <c r="Q84" s="7"/>
      <c r="R84" s="7"/>
      <c r="S84" s="7"/>
      <c r="T84" s="33"/>
      <c r="U84" s="68">
        <v>38</v>
      </c>
      <c r="V84" s="42">
        <v>3</v>
      </c>
      <c r="W84" s="42" t="s">
        <v>28</v>
      </c>
      <c r="X84" s="42">
        <v>25</v>
      </c>
      <c r="Y84" s="67" t="s">
        <v>37</v>
      </c>
      <c r="Z84" s="32"/>
      <c r="AA84" s="7"/>
      <c r="AB84" s="7"/>
      <c r="AC84" s="7"/>
      <c r="AD84" s="33"/>
      <c r="AE84" s="87">
        <v>2</v>
      </c>
      <c r="AF84" s="106">
        <v>0</v>
      </c>
      <c r="AG84" s="106" t="s">
        <v>30</v>
      </c>
      <c r="AH84" s="106">
        <v>300</v>
      </c>
      <c r="AI84" s="212" t="s">
        <v>37</v>
      </c>
      <c r="AJ84" s="32"/>
      <c r="AK84" s="7"/>
      <c r="AL84" s="7"/>
      <c r="AM84" s="7"/>
      <c r="AN84" s="33"/>
      <c r="AO84" s="30"/>
      <c r="AP84" s="7"/>
      <c r="AQ84" s="7"/>
      <c r="AR84" s="7"/>
      <c r="AS84" s="33"/>
      <c r="AT84" s="429"/>
      <c r="AU84" s="429"/>
      <c r="AV84" s="429"/>
      <c r="AW84" s="429"/>
      <c r="AX84" s="429"/>
      <c r="AY84" s="429"/>
      <c r="AZ84" s="429"/>
      <c r="BA84" s="429"/>
      <c r="BB84" s="429"/>
      <c r="BC84" s="429"/>
      <c r="BD84" s="15"/>
      <c r="BE84" s="15"/>
      <c r="BF84" s="15"/>
      <c r="BG84" s="15"/>
      <c r="BH84" s="15"/>
      <c r="BI84" s="15"/>
      <c r="BJ84" s="15"/>
      <c r="BK84" s="15"/>
      <c r="BL84" s="15"/>
      <c r="BM84" s="15"/>
      <c r="BN84" s="15"/>
      <c r="BO84" s="15"/>
      <c r="BP84" s="15"/>
      <c r="BQ84" s="15"/>
      <c r="BR84" s="15"/>
      <c r="BS84" s="15"/>
      <c r="BT84" s="15"/>
      <c r="BU84" s="15"/>
      <c r="BV84" s="15"/>
      <c r="BW84" s="15"/>
      <c r="BX84" s="15"/>
      <c r="BY84" s="15"/>
      <c r="BZ84" s="15"/>
      <c r="CA84" s="15"/>
      <c r="CB84" s="15"/>
      <c r="CC84" s="15"/>
      <c r="CD84" s="15"/>
      <c r="CE84" s="15"/>
      <c r="CF84" s="15"/>
      <c r="CG84" s="15"/>
      <c r="CH84" s="15"/>
      <c r="CI84" s="15"/>
      <c r="CJ84" s="15"/>
      <c r="CK84" s="15"/>
      <c r="CL84" s="15"/>
      <c r="CM84" s="15"/>
      <c r="CN84" s="15"/>
      <c r="CO84" s="15"/>
      <c r="CP84" s="15"/>
      <c r="CQ84" s="15"/>
      <c r="CR84" s="15"/>
      <c r="CS84" s="15"/>
      <c r="CT84" s="15"/>
      <c r="CU84" s="15"/>
      <c r="CV84" s="15"/>
      <c r="CW84" s="15"/>
      <c r="CX84" s="15"/>
      <c r="CY84" s="15"/>
      <c r="CZ84" s="15"/>
      <c r="DA84" s="15"/>
      <c r="DB84" s="15"/>
      <c r="DC84" s="15"/>
      <c r="DD84" s="15"/>
      <c r="DE84" s="15"/>
      <c r="DF84" s="15"/>
      <c r="DG84" s="15"/>
      <c r="DH84" s="15"/>
      <c r="DI84" s="15"/>
      <c r="DJ84" s="15"/>
      <c r="DK84" s="15"/>
      <c r="DL84" s="15"/>
      <c r="DM84" s="15"/>
      <c r="DN84" s="15"/>
      <c r="DO84" s="15"/>
      <c r="DP84" s="15"/>
      <c r="DQ84" s="15"/>
      <c r="DR84" s="15"/>
      <c r="DS84" s="15"/>
      <c r="DT84" s="15"/>
      <c r="DU84" s="15"/>
      <c r="DV84" s="15"/>
      <c r="DW84" s="15"/>
      <c r="DX84" s="15"/>
      <c r="DY84" s="15"/>
      <c r="DZ84" s="15"/>
      <c r="EA84" s="15"/>
      <c r="EB84" s="15"/>
      <c r="EC84" s="15"/>
      <c r="ED84" s="15"/>
      <c r="EE84" s="15"/>
      <c r="EF84" s="15"/>
      <c r="EG84" s="15"/>
    </row>
    <row r="85" spans="1:137" ht="32.25" customHeight="1" thickBot="1" x14ac:dyDescent="0.3">
      <c r="A85" s="170">
        <v>44</v>
      </c>
      <c r="B85" s="307" t="s">
        <v>79</v>
      </c>
      <c r="C85" s="104" t="s">
        <v>72</v>
      </c>
      <c r="D85" s="230">
        <v>30</v>
      </c>
      <c r="E85" s="232">
        <v>2</v>
      </c>
      <c r="F85" s="187">
        <v>8</v>
      </c>
      <c r="G85" s="188">
        <v>1</v>
      </c>
      <c r="H85" s="188" t="s">
        <v>30</v>
      </c>
      <c r="I85" s="188">
        <v>300</v>
      </c>
      <c r="J85" s="212" t="s">
        <v>37</v>
      </c>
      <c r="K85" s="190"/>
      <c r="L85" s="191"/>
      <c r="M85" s="191"/>
      <c r="N85" s="191"/>
      <c r="O85" s="192"/>
      <c r="P85" s="217"/>
      <c r="Q85" s="218"/>
      <c r="R85" s="218"/>
      <c r="S85" s="218"/>
      <c r="T85" s="219"/>
      <c r="U85" s="80">
        <v>20</v>
      </c>
      <c r="V85" s="140">
        <v>1</v>
      </c>
      <c r="W85" s="140" t="s">
        <v>28</v>
      </c>
      <c r="X85" s="140">
        <v>25</v>
      </c>
      <c r="Y85" s="141" t="s">
        <v>37</v>
      </c>
      <c r="Z85" s="193"/>
      <c r="AA85" s="191"/>
      <c r="AB85" s="191"/>
      <c r="AC85" s="191"/>
      <c r="AD85" s="194"/>
      <c r="AE85" s="87">
        <v>2</v>
      </c>
      <c r="AF85" s="106">
        <v>0</v>
      </c>
      <c r="AG85" s="106" t="s">
        <v>30</v>
      </c>
      <c r="AH85" s="106">
        <v>300</v>
      </c>
      <c r="AI85" s="212" t="s">
        <v>37</v>
      </c>
      <c r="AJ85" s="193"/>
      <c r="AK85" s="191"/>
      <c r="AL85" s="191"/>
      <c r="AM85" s="191"/>
      <c r="AN85" s="194"/>
      <c r="AO85" s="190"/>
      <c r="AP85" s="191"/>
      <c r="AQ85" s="191"/>
      <c r="AR85" s="191"/>
      <c r="AS85" s="194"/>
      <c r="BD85" s="11"/>
      <c r="BE85" s="11"/>
      <c r="BF85" s="11"/>
      <c r="BG85" s="11"/>
      <c r="BH85" s="11"/>
      <c r="BI85" s="11"/>
      <c r="BJ85" s="11"/>
      <c r="BK85" s="11"/>
      <c r="BL85" s="11"/>
      <c r="BM85" s="11"/>
      <c r="BN85" s="11"/>
      <c r="BO85" s="11"/>
      <c r="BP85" s="11"/>
      <c r="BQ85" s="11"/>
      <c r="BR85" s="11"/>
      <c r="BS85" s="11"/>
      <c r="BT85" s="11"/>
      <c r="BU85" s="11"/>
      <c r="BV85" s="11"/>
      <c r="BW85" s="11"/>
      <c r="BX85" s="11"/>
      <c r="BY85" s="11"/>
      <c r="BZ85" s="11"/>
      <c r="CA85" s="11"/>
      <c r="CB85" s="11"/>
      <c r="CC85" s="11"/>
      <c r="CD85" s="11"/>
      <c r="CE85" s="11"/>
      <c r="CF85" s="11"/>
      <c r="CG85" s="11"/>
      <c r="CH85" s="11"/>
      <c r="CI85" s="11"/>
      <c r="CJ85" s="11"/>
      <c r="CK85" s="11"/>
      <c r="CL85" s="11"/>
      <c r="CM85" s="11"/>
      <c r="CN85" s="11"/>
      <c r="CO85" s="11"/>
      <c r="CP85" s="11"/>
      <c r="CQ85" s="11"/>
      <c r="CR85" s="11"/>
      <c r="CS85" s="11"/>
      <c r="CT85" s="11"/>
      <c r="CU85" s="11"/>
      <c r="CV85" s="11"/>
      <c r="CW85" s="11"/>
      <c r="CX85" s="11"/>
      <c r="CY85" s="11"/>
      <c r="CZ85" s="11"/>
      <c r="DA85" s="11"/>
      <c r="DB85" s="11"/>
      <c r="DC85" s="11"/>
      <c r="DD85" s="11"/>
      <c r="DE85" s="11"/>
      <c r="DF85" s="11"/>
      <c r="DG85" s="11"/>
      <c r="DH85" s="11"/>
      <c r="DI85" s="11"/>
      <c r="DJ85" s="11"/>
      <c r="DK85" s="11"/>
      <c r="DL85" s="11"/>
      <c r="DM85" s="11"/>
      <c r="DN85" s="11"/>
      <c r="DO85" s="11"/>
      <c r="DP85" s="11"/>
      <c r="DQ85" s="11"/>
      <c r="DR85" s="11"/>
      <c r="DS85" s="11"/>
      <c r="DT85" s="11"/>
      <c r="DU85" s="11"/>
      <c r="DV85" s="11"/>
      <c r="DW85" s="11"/>
      <c r="DX85" s="11"/>
      <c r="DY85" s="11"/>
      <c r="DZ85" s="11"/>
      <c r="EA85" s="11"/>
      <c r="EB85" s="11"/>
      <c r="EC85" s="11"/>
      <c r="ED85" s="11"/>
      <c r="EE85" s="11"/>
      <c r="EF85" s="11"/>
      <c r="EG85" s="11"/>
    </row>
    <row r="86" spans="1:137" s="14" customFormat="1" ht="36.75" thickBot="1" x14ac:dyDescent="0.25">
      <c r="A86" s="40"/>
      <c r="B86" s="41" t="s">
        <v>80</v>
      </c>
      <c r="C86" s="41"/>
      <c r="D86" s="88">
        <f>SUM(D81:D85)</f>
        <v>160</v>
      </c>
      <c r="E86" s="88">
        <f t="shared" ref="E86:AS86" si="10">SUM(E81:E85)</f>
        <v>11</v>
      </c>
      <c r="F86" s="88">
        <f t="shared" si="10"/>
        <v>24</v>
      </c>
      <c r="G86" s="88">
        <f t="shared" si="10"/>
        <v>3</v>
      </c>
      <c r="H86" s="88">
        <f t="shared" si="10"/>
        <v>0</v>
      </c>
      <c r="I86" s="88">
        <f t="shared" si="10"/>
        <v>900</v>
      </c>
      <c r="J86" s="88">
        <f t="shared" si="10"/>
        <v>0</v>
      </c>
      <c r="K86" s="88">
        <f t="shared" si="10"/>
        <v>0</v>
      </c>
      <c r="L86" s="88">
        <f t="shared" si="10"/>
        <v>0</v>
      </c>
      <c r="M86" s="88">
        <f t="shared" si="10"/>
        <v>0</v>
      </c>
      <c r="N86" s="88">
        <f t="shared" si="10"/>
        <v>0</v>
      </c>
      <c r="O86" s="88">
        <f t="shared" si="10"/>
        <v>0</v>
      </c>
      <c r="P86" s="88">
        <f t="shared" si="10"/>
        <v>0</v>
      </c>
      <c r="Q86" s="88">
        <f t="shared" si="10"/>
        <v>0</v>
      </c>
      <c r="R86" s="88">
        <f t="shared" si="10"/>
        <v>0</v>
      </c>
      <c r="S86" s="88">
        <f t="shared" si="10"/>
        <v>0</v>
      </c>
      <c r="T86" s="88">
        <f t="shared" si="10"/>
        <v>0</v>
      </c>
      <c r="U86" s="88">
        <f t="shared" si="10"/>
        <v>127</v>
      </c>
      <c r="V86" s="88">
        <f t="shared" si="10"/>
        <v>8</v>
      </c>
      <c r="W86" s="88">
        <f t="shared" si="10"/>
        <v>0</v>
      </c>
      <c r="X86" s="88">
        <f t="shared" si="10"/>
        <v>125</v>
      </c>
      <c r="Y86" s="88">
        <f t="shared" si="10"/>
        <v>0</v>
      </c>
      <c r="Z86" s="88">
        <f t="shared" si="10"/>
        <v>0</v>
      </c>
      <c r="AA86" s="88">
        <f t="shared" si="10"/>
        <v>0</v>
      </c>
      <c r="AB86" s="88">
        <f t="shared" si="10"/>
        <v>0</v>
      </c>
      <c r="AC86" s="88">
        <f t="shared" si="10"/>
        <v>0</v>
      </c>
      <c r="AD86" s="88">
        <f t="shared" si="10"/>
        <v>0</v>
      </c>
      <c r="AE86" s="88">
        <f t="shared" si="10"/>
        <v>9</v>
      </c>
      <c r="AF86" s="88">
        <f t="shared" si="10"/>
        <v>0</v>
      </c>
      <c r="AG86" s="88">
        <f t="shared" si="10"/>
        <v>0</v>
      </c>
      <c r="AH86" s="88">
        <f t="shared" si="10"/>
        <v>1500</v>
      </c>
      <c r="AI86" s="88">
        <f t="shared" si="10"/>
        <v>0</v>
      </c>
      <c r="AJ86" s="88">
        <f t="shared" si="10"/>
        <v>0</v>
      </c>
      <c r="AK86" s="88">
        <f t="shared" si="10"/>
        <v>0</v>
      </c>
      <c r="AL86" s="88">
        <f t="shared" si="10"/>
        <v>0</v>
      </c>
      <c r="AM86" s="88">
        <f t="shared" si="10"/>
        <v>0</v>
      </c>
      <c r="AN86" s="88">
        <f t="shared" si="10"/>
        <v>0</v>
      </c>
      <c r="AO86" s="88">
        <f t="shared" si="10"/>
        <v>0</v>
      </c>
      <c r="AP86" s="88">
        <f t="shared" si="10"/>
        <v>0</v>
      </c>
      <c r="AQ86" s="88">
        <f t="shared" si="10"/>
        <v>0</v>
      </c>
      <c r="AR86" s="88">
        <f t="shared" si="10"/>
        <v>0</v>
      </c>
      <c r="AS86" s="88">
        <f t="shared" si="10"/>
        <v>0</v>
      </c>
      <c r="AT86" s="429"/>
      <c r="AU86" s="429"/>
      <c r="AV86" s="429"/>
      <c r="AW86" s="429"/>
      <c r="AX86" s="429"/>
      <c r="AY86" s="429"/>
      <c r="AZ86" s="429"/>
      <c r="BA86" s="429"/>
      <c r="BB86" s="429"/>
      <c r="BC86" s="429"/>
      <c r="BD86" s="15"/>
      <c r="BE86" s="15"/>
      <c r="BF86" s="15"/>
      <c r="BG86" s="15"/>
      <c r="BH86" s="15"/>
      <c r="BI86" s="15"/>
      <c r="BJ86" s="15"/>
      <c r="BK86" s="15"/>
      <c r="BL86" s="15"/>
      <c r="BM86" s="15"/>
      <c r="BN86" s="15"/>
      <c r="BO86" s="15"/>
      <c r="BP86" s="15"/>
      <c r="BQ86" s="15"/>
      <c r="BR86" s="15"/>
      <c r="BS86" s="15"/>
      <c r="BT86" s="15"/>
      <c r="BU86" s="15"/>
      <c r="BV86" s="15"/>
      <c r="BW86" s="15"/>
      <c r="BX86" s="15"/>
      <c r="BY86" s="15"/>
      <c r="BZ86" s="15"/>
      <c r="CA86" s="15"/>
      <c r="CB86" s="15"/>
      <c r="CC86" s="15"/>
      <c r="CD86" s="15"/>
      <c r="CE86" s="15"/>
      <c r="CF86" s="15"/>
      <c r="CG86" s="15"/>
      <c r="CH86" s="15"/>
      <c r="CI86" s="15"/>
      <c r="CJ86" s="15"/>
      <c r="CK86" s="15"/>
      <c r="CL86" s="15"/>
      <c r="CM86" s="15"/>
      <c r="CN86" s="15"/>
      <c r="CO86" s="15"/>
      <c r="CP86" s="15"/>
      <c r="CQ86" s="15"/>
      <c r="CR86" s="15"/>
      <c r="CS86" s="15"/>
      <c r="CT86" s="15"/>
      <c r="CU86" s="15"/>
      <c r="CV86" s="15"/>
      <c r="CW86" s="15"/>
      <c r="CX86" s="15"/>
      <c r="CY86" s="15"/>
      <c r="CZ86" s="15"/>
      <c r="DA86" s="15"/>
      <c r="DB86" s="15"/>
      <c r="DC86" s="15"/>
      <c r="DD86" s="15"/>
      <c r="DE86" s="15"/>
      <c r="DF86" s="15"/>
      <c r="DG86" s="15"/>
      <c r="DH86" s="15"/>
      <c r="DI86" s="15"/>
      <c r="DJ86" s="15"/>
      <c r="DK86" s="15"/>
      <c r="DL86" s="15"/>
      <c r="DM86" s="15"/>
      <c r="DN86" s="15"/>
      <c r="DO86" s="15"/>
      <c r="DP86" s="15"/>
      <c r="DQ86" s="15"/>
      <c r="DR86" s="15"/>
      <c r="DS86" s="15"/>
      <c r="DT86" s="15"/>
      <c r="DU86" s="15"/>
      <c r="DV86" s="15"/>
      <c r="DW86" s="15"/>
      <c r="DX86" s="15"/>
      <c r="DY86" s="15"/>
      <c r="DZ86" s="15"/>
      <c r="EA86" s="15"/>
      <c r="EB86" s="15"/>
      <c r="EC86" s="15"/>
      <c r="ED86" s="15"/>
      <c r="EE86" s="15"/>
      <c r="EF86" s="15"/>
      <c r="EG86" s="15"/>
    </row>
    <row r="87" spans="1:137" s="15" customFormat="1" ht="12" x14ac:dyDescent="0.2">
      <c r="A87" s="38"/>
      <c r="B87" s="39"/>
      <c r="C87" s="39"/>
      <c r="D87" s="76"/>
      <c r="E87" s="76"/>
      <c r="F87" s="76"/>
      <c r="G87" s="76"/>
      <c r="H87" s="76"/>
      <c r="I87" s="76"/>
      <c r="J87" s="76"/>
      <c r="K87" s="76"/>
      <c r="L87" s="76"/>
      <c r="M87" s="76"/>
      <c r="N87" s="76"/>
      <c r="O87" s="76"/>
      <c r="P87" s="76"/>
      <c r="Q87" s="76"/>
      <c r="R87" s="76"/>
      <c r="S87" s="76"/>
      <c r="T87" s="76"/>
      <c r="U87" s="76"/>
      <c r="V87" s="76"/>
      <c r="W87" s="76"/>
      <c r="X87" s="76"/>
      <c r="Y87" s="76"/>
      <c r="Z87" s="76"/>
      <c r="AA87" s="76"/>
      <c r="AB87" s="76"/>
      <c r="AC87" s="76"/>
      <c r="AD87" s="76"/>
      <c r="AE87" s="76"/>
      <c r="AF87" s="76"/>
      <c r="AG87" s="76"/>
      <c r="AH87" s="76"/>
      <c r="AI87" s="76"/>
      <c r="AJ87" s="76"/>
      <c r="AK87" s="76"/>
      <c r="AL87" s="76"/>
      <c r="AM87" s="76"/>
      <c r="AN87" s="76"/>
      <c r="AO87" s="76"/>
      <c r="AP87" s="76"/>
      <c r="AQ87" s="76"/>
      <c r="AR87" s="76"/>
      <c r="AS87" s="76"/>
      <c r="AT87" s="429"/>
      <c r="AU87" s="429"/>
      <c r="AV87" s="429"/>
      <c r="AW87" s="429"/>
      <c r="AX87" s="429"/>
      <c r="AY87" s="429"/>
      <c r="AZ87" s="429"/>
      <c r="BA87" s="429"/>
      <c r="BB87" s="429"/>
      <c r="BC87" s="429"/>
    </row>
    <row r="88" spans="1:137" s="4" customFormat="1" ht="23.1" customHeight="1" thickBot="1" x14ac:dyDescent="0.25">
      <c r="A88" s="349" t="s">
        <v>81</v>
      </c>
      <c r="B88" s="350"/>
      <c r="C88" s="350"/>
      <c r="D88" s="350"/>
      <c r="E88" s="350"/>
      <c r="F88" s="350"/>
      <c r="G88" s="350"/>
      <c r="H88" s="350"/>
      <c r="I88" s="350"/>
      <c r="J88" s="350"/>
      <c r="K88" s="350"/>
      <c r="L88" s="350"/>
      <c r="M88" s="350"/>
      <c r="N88" s="350"/>
      <c r="O88" s="350"/>
      <c r="P88" s="350"/>
      <c r="Q88" s="350"/>
      <c r="R88" s="350"/>
      <c r="S88" s="350"/>
      <c r="T88" s="350"/>
      <c r="U88" s="350"/>
      <c r="V88" s="350"/>
      <c r="W88" s="350"/>
      <c r="X88" s="350"/>
      <c r="Y88" s="350"/>
      <c r="Z88" s="350"/>
      <c r="AA88" s="350"/>
      <c r="AB88" s="350"/>
      <c r="AC88" s="350"/>
      <c r="AD88" s="350"/>
      <c r="AE88" s="350"/>
      <c r="AF88" s="350"/>
      <c r="AG88" s="350"/>
      <c r="AH88" s="350"/>
      <c r="AI88" s="350"/>
      <c r="AJ88" s="350"/>
      <c r="AK88" s="350"/>
      <c r="AL88" s="350"/>
      <c r="AM88" s="350"/>
      <c r="AN88" s="350"/>
      <c r="AO88" s="350"/>
      <c r="AP88" s="350"/>
      <c r="AQ88" s="350"/>
      <c r="AR88" s="350"/>
      <c r="AS88" s="351"/>
      <c r="AT88" s="429"/>
      <c r="AU88" s="429"/>
      <c r="AV88" s="429"/>
      <c r="AW88" s="429"/>
      <c r="AX88" s="429"/>
      <c r="AY88" s="429"/>
      <c r="AZ88" s="429"/>
      <c r="BA88" s="429"/>
      <c r="BB88" s="429"/>
      <c r="BC88" s="429"/>
      <c r="BD88" s="15"/>
      <c r="BE88" s="15"/>
      <c r="BF88" s="15"/>
      <c r="BG88" s="15"/>
      <c r="BH88" s="15"/>
      <c r="BI88" s="15"/>
      <c r="BJ88" s="15"/>
      <c r="BK88" s="15"/>
      <c r="BL88" s="15"/>
      <c r="BM88" s="15"/>
      <c r="BN88" s="15"/>
      <c r="BO88" s="15"/>
      <c r="BP88" s="15"/>
      <c r="BQ88" s="15"/>
      <c r="BR88" s="15"/>
      <c r="BS88" s="15"/>
      <c r="BT88" s="15"/>
      <c r="BU88" s="15"/>
      <c r="BV88" s="15"/>
      <c r="BW88" s="15"/>
      <c r="BX88" s="15"/>
      <c r="BY88" s="15"/>
      <c r="BZ88" s="15"/>
      <c r="CA88" s="15"/>
      <c r="CB88" s="15"/>
      <c r="CC88" s="15"/>
      <c r="CD88" s="15"/>
      <c r="CE88" s="15"/>
      <c r="CF88" s="15"/>
      <c r="CG88" s="15"/>
      <c r="CH88" s="15"/>
      <c r="CI88" s="15"/>
      <c r="CJ88" s="15"/>
      <c r="CK88" s="15"/>
      <c r="CL88" s="15"/>
      <c r="CM88" s="15"/>
      <c r="CN88" s="15"/>
      <c r="CO88" s="15"/>
      <c r="CP88" s="15"/>
      <c r="CQ88" s="15"/>
      <c r="CR88" s="15"/>
      <c r="CS88" s="15"/>
      <c r="CT88" s="15"/>
      <c r="CU88" s="15"/>
      <c r="CV88" s="15"/>
      <c r="CW88" s="15"/>
      <c r="CX88" s="15"/>
      <c r="CY88" s="15"/>
      <c r="CZ88" s="15"/>
      <c r="DA88" s="15"/>
      <c r="DB88" s="15"/>
      <c r="DC88" s="15"/>
      <c r="DD88" s="15"/>
      <c r="DE88" s="15"/>
      <c r="DF88" s="15"/>
      <c r="DG88" s="15"/>
      <c r="DH88" s="15"/>
      <c r="DI88" s="15"/>
      <c r="DJ88" s="15"/>
      <c r="DK88" s="15"/>
      <c r="DL88" s="15"/>
      <c r="DM88" s="15"/>
      <c r="DN88" s="15"/>
      <c r="DO88" s="15"/>
      <c r="DP88" s="15"/>
      <c r="DQ88" s="15"/>
      <c r="DR88" s="15"/>
      <c r="DS88" s="15"/>
      <c r="DT88" s="15"/>
      <c r="DU88" s="15"/>
      <c r="DV88" s="15"/>
      <c r="DW88" s="15"/>
      <c r="DX88" s="15"/>
      <c r="DY88" s="15"/>
      <c r="DZ88" s="15"/>
      <c r="EA88" s="15"/>
      <c r="EB88" s="15"/>
      <c r="EC88" s="15"/>
      <c r="ED88" s="15"/>
      <c r="EE88" s="15"/>
      <c r="EF88" s="15"/>
      <c r="EG88" s="15"/>
    </row>
    <row r="89" spans="1:137" s="10" customFormat="1" ht="35.25" customHeight="1" thickBot="1" x14ac:dyDescent="0.3">
      <c r="A89" s="8">
        <v>45</v>
      </c>
      <c r="B89" s="307" t="s">
        <v>82</v>
      </c>
      <c r="C89" s="28" t="s">
        <v>72</v>
      </c>
      <c r="D89" s="34">
        <v>30</v>
      </c>
      <c r="E89" s="36">
        <v>2</v>
      </c>
      <c r="F89" s="54">
        <v>9</v>
      </c>
      <c r="G89" s="220">
        <v>1</v>
      </c>
      <c r="H89" s="220" t="s">
        <v>30</v>
      </c>
      <c r="I89" s="220">
        <v>300</v>
      </c>
      <c r="J89" s="212" t="s">
        <v>37</v>
      </c>
      <c r="K89" s="30"/>
      <c r="L89" s="7"/>
      <c r="M89" s="7"/>
      <c r="N89" s="7"/>
      <c r="O89" s="31"/>
      <c r="P89" s="34"/>
      <c r="Q89" s="35"/>
      <c r="R89" s="35"/>
      <c r="S89" s="35"/>
      <c r="T89" s="36"/>
      <c r="U89" s="56">
        <v>20</v>
      </c>
      <c r="V89" s="57">
        <v>1</v>
      </c>
      <c r="W89" s="175" t="s">
        <v>28</v>
      </c>
      <c r="X89" s="175">
        <v>25</v>
      </c>
      <c r="Y89" s="201" t="s">
        <v>37</v>
      </c>
      <c r="Z89" s="34"/>
      <c r="AA89" s="35"/>
      <c r="AB89" s="35"/>
      <c r="AC89" s="35"/>
      <c r="AD89" s="36"/>
      <c r="AE89" s="87">
        <v>1</v>
      </c>
      <c r="AF89" s="106">
        <v>0</v>
      </c>
      <c r="AG89" s="106" t="s">
        <v>30</v>
      </c>
      <c r="AH89" s="106">
        <v>300</v>
      </c>
      <c r="AI89" s="212" t="s">
        <v>37</v>
      </c>
      <c r="AJ89" s="34"/>
      <c r="AK89" s="35"/>
      <c r="AL89" s="35"/>
      <c r="AM89" s="35"/>
      <c r="AN89" s="102"/>
      <c r="AO89" s="34"/>
      <c r="AP89" s="35"/>
      <c r="AQ89" s="35"/>
      <c r="AR89" s="35"/>
      <c r="AS89" s="36"/>
      <c r="AT89" s="429"/>
      <c r="AU89" s="429"/>
      <c r="AV89" s="429"/>
      <c r="AW89" s="429"/>
      <c r="AX89" s="429"/>
      <c r="AY89" s="429"/>
      <c r="AZ89" s="429"/>
      <c r="BA89" s="429"/>
      <c r="BB89" s="429"/>
      <c r="BC89" s="429"/>
      <c r="BD89" s="15"/>
      <c r="BE89" s="15"/>
      <c r="BF89" s="15"/>
      <c r="BG89" s="15"/>
      <c r="BH89" s="15"/>
      <c r="BI89" s="15"/>
      <c r="BJ89" s="15"/>
      <c r="BK89" s="15"/>
      <c r="BL89" s="15"/>
      <c r="BM89" s="15"/>
      <c r="BN89" s="15"/>
      <c r="BO89" s="15"/>
      <c r="BP89" s="15"/>
      <c r="BQ89" s="15"/>
      <c r="BR89" s="15"/>
      <c r="BS89" s="15"/>
      <c r="BT89" s="15"/>
      <c r="BU89" s="15"/>
      <c r="BV89" s="15"/>
      <c r="BW89" s="15"/>
      <c r="BX89" s="15"/>
      <c r="BY89" s="15"/>
      <c r="BZ89" s="15"/>
      <c r="CA89" s="15"/>
      <c r="CB89" s="15"/>
      <c r="CC89" s="15"/>
      <c r="CD89" s="15"/>
      <c r="CE89" s="15"/>
      <c r="CF89" s="15"/>
      <c r="CG89" s="15"/>
      <c r="CH89" s="15"/>
      <c r="CI89" s="15"/>
      <c r="CJ89" s="15"/>
      <c r="CK89" s="15"/>
      <c r="CL89" s="15"/>
      <c r="CM89" s="15"/>
      <c r="CN89" s="15"/>
      <c r="CO89" s="15"/>
      <c r="CP89" s="15"/>
      <c r="CQ89" s="15"/>
      <c r="CR89" s="15"/>
      <c r="CS89" s="15"/>
      <c r="CT89" s="15"/>
      <c r="CU89" s="15"/>
      <c r="CV89" s="15"/>
      <c r="CW89" s="15"/>
      <c r="CX89" s="15"/>
      <c r="CY89" s="15"/>
      <c r="CZ89" s="15"/>
      <c r="DA89" s="15"/>
      <c r="DB89" s="15"/>
      <c r="DC89" s="15"/>
      <c r="DD89" s="15"/>
      <c r="DE89" s="15"/>
      <c r="DF89" s="15"/>
      <c r="DG89" s="15"/>
      <c r="DH89" s="15"/>
      <c r="DI89" s="15"/>
      <c r="DJ89" s="15"/>
      <c r="DK89" s="15"/>
      <c r="DL89" s="15"/>
      <c r="DM89" s="15"/>
      <c r="DN89" s="15"/>
      <c r="DO89" s="15"/>
      <c r="DP89" s="15"/>
      <c r="DQ89" s="15"/>
      <c r="DR89" s="15"/>
      <c r="DS89" s="15"/>
      <c r="DT89" s="15"/>
      <c r="DU89" s="15"/>
      <c r="DV89" s="15"/>
      <c r="DW89" s="15"/>
      <c r="DX89" s="15"/>
      <c r="DY89" s="15"/>
      <c r="DZ89" s="15"/>
      <c r="EA89" s="15"/>
      <c r="EB89" s="15"/>
      <c r="EC89" s="15"/>
      <c r="ED89" s="15"/>
      <c r="EE89" s="15"/>
      <c r="EF89" s="15"/>
      <c r="EG89" s="15"/>
    </row>
    <row r="90" spans="1:137" s="10" customFormat="1" ht="30.75" customHeight="1" thickBot="1" x14ac:dyDescent="0.3">
      <c r="A90" s="8">
        <v>46</v>
      </c>
      <c r="B90" s="23" t="s">
        <v>83</v>
      </c>
      <c r="C90" s="291" t="s">
        <v>135</v>
      </c>
      <c r="D90" s="32">
        <v>35</v>
      </c>
      <c r="E90" s="33">
        <v>2</v>
      </c>
      <c r="F90" s="54">
        <v>10</v>
      </c>
      <c r="G90" s="220">
        <v>1</v>
      </c>
      <c r="H90" s="220" t="s">
        <v>30</v>
      </c>
      <c r="I90" s="220">
        <v>300</v>
      </c>
      <c r="J90" s="212" t="s">
        <v>37</v>
      </c>
      <c r="K90" s="7"/>
      <c r="L90" s="7"/>
      <c r="M90" s="7"/>
      <c r="N90" s="7"/>
      <c r="O90" s="31"/>
      <c r="P90" s="32"/>
      <c r="Q90" s="7"/>
      <c r="R90" s="7"/>
      <c r="S90" s="7"/>
      <c r="T90" s="33"/>
      <c r="U90" s="56">
        <v>24</v>
      </c>
      <c r="V90" s="57">
        <v>1</v>
      </c>
      <c r="W90" s="175" t="s">
        <v>28</v>
      </c>
      <c r="X90" s="175">
        <v>25</v>
      </c>
      <c r="Y90" s="201" t="s">
        <v>37</v>
      </c>
      <c r="Z90" s="30"/>
      <c r="AA90" s="7"/>
      <c r="AB90" s="7"/>
      <c r="AC90" s="7"/>
      <c r="AD90" s="31"/>
      <c r="AE90" s="56">
        <v>1</v>
      </c>
      <c r="AF90" s="131">
        <v>0</v>
      </c>
      <c r="AG90" s="131" t="s">
        <v>30</v>
      </c>
      <c r="AH90" s="131">
        <v>300</v>
      </c>
      <c r="AI90" s="212" t="s">
        <v>37</v>
      </c>
      <c r="AJ90" s="30"/>
      <c r="AK90" s="7"/>
      <c r="AL90" s="7"/>
      <c r="AM90" s="7"/>
      <c r="AN90" s="31"/>
      <c r="AO90" s="32"/>
      <c r="AP90" s="7"/>
      <c r="AQ90" s="7"/>
      <c r="AR90" s="7"/>
      <c r="AS90" s="33"/>
      <c r="AT90" s="429"/>
      <c r="AU90" s="429"/>
      <c r="AV90" s="429"/>
      <c r="AW90" s="429"/>
      <c r="AX90" s="429"/>
      <c r="AY90" s="429"/>
      <c r="AZ90" s="429"/>
      <c r="BA90" s="429"/>
      <c r="BB90" s="429"/>
      <c r="BC90" s="429"/>
      <c r="BD90" s="15"/>
      <c r="BE90" s="15"/>
      <c r="BF90" s="15"/>
      <c r="BG90" s="15"/>
      <c r="BH90" s="15"/>
      <c r="BI90" s="15"/>
      <c r="BJ90" s="15"/>
      <c r="BK90" s="15"/>
      <c r="BL90" s="15"/>
      <c r="BM90" s="15"/>
      <c r="BN90" s="15"/>
      <c r="BO90" s="15"/>
      <c r="BP90" s="15"/>
      <c r="BQ90" s="15"/>
      <c r="BR90" s="15"/>
      <c r="BS90" s="15"/>
      <c r="BT90" s="15"/>
      <c r="BU90" s="15"/>
      <c r="BV90" s="15"/>
      <c r="BW90" s="15"/>
      <c r="BX90" s="15"/>
      <c r="BY90" s="15"/>
      <c r="BZ90" s="15"/>
      <c r="CA90" s="15"/>
      <c r="CB90" s="15"/>
      <c r="CC90" s="15"/>
      <c r="CD90" s="15"/>
      <c r="CE90" s="15"/>
      <c r="CF90" s="15"/>
      <c r="CG90" s="15"/>
      <c r="CH90" s="15"/>
      <c r="CI90" s="15"/>
      <c r="CJ90" s="15"/>
      <c r="CK90" s="15"/>
      <c r="CL90" s="15"/>
      <c r="CM90" s="15"/>
      <c r="CN90" s="15"/>
      <c r="CO90" s="15"/>
      <c r="CP90" s="15"/>
      <c r="CQ90" s="15"/>
      <c r="CR90" s="15"/>
      <c r="CS90" s="15"/>
      <c r="CT90" s="15"/>
      <c r="CU90" s="15"/>
      <c r="CV90" s="15"/>
      <c r="CW90" s="15"/>
      <c r="CX90" s="15"/>
      <c r="CY90" s="15"/>
      <c r="CZ90" s="15"/>
      <c r="DA90" s="15"/>
      <c r="DB90" s="15"/>
      <c r="DC90" s="15"/>
      <c r="DD90" s="15"/>
      <c r="DE90" s="15"/>
      <c r="DF90" s="15"/>
      <c r="DG90" s="15"/>
      <c r="DH90" s="15"/>
      <c r="DI90" s="15"/>
      <c r="DJ90" s="15"/>
      <c r="DK90" s="15"/>
      <c r="DL90" s="15"/>
      <c r="DM90" s="15"/>
      <c r="DN90" s="15"/>
      <c r="DO90" s="15"/>
      <c r="DP90" s="15"/>
      <c r="DQ90" s="15"/>
      <c r="DR90" s="15"/>
      <c r="DS90" s="15"/>
      <c r="DT90" s="15"/>
      <c r="DU90" s="15"/>
      <c r="DV90" s="15"/>
      <c r="DW90" s="15"/>
      <c r="DX90" s="15"/>
      <c r="DY90" s="15"/>
      <c r="DZ90" s="15"/>
      <c r="EA90" s="15"/>
      <c r="EB90" s="15"/>
      <c r="EC90" s="15"/>
      <c r="ED90" s="15"/>
      <c r="EE90" s="15"/>
      <c r="EF90" s="15"/>
      <c r="EG90" s="15"/>
    </row>
    <row r="91" spans="1:137" s="10" customFormat="1" ht="28.5" customHeight="1" thickBot="1" x14ac:dyDescent="0.3">
      <c r="A91" s="8">
        <v>47</v>
      </c>
      <c r="B91" s="23" t="s">
        <v>84</v>
      </c>
      <c r="C91" s="291" t="s">
        <v>135</v>
      </c>
      <c r="D91" s="32">
        <v>30</v>
      </c>
      <c r="E91" s="33">
        <v>2</v>
      </c>
      <c r="F91" s="55">
        <v>10</v>
      </c>
      <c r="G91" s="188">
        <v>1</v>
      </c>
      <c r="H91" s="188" t="s">
        <v>30</v>
      </c>
      <c r="I91" s="188">
        <v>300</v>
      </c>
      <c r="J91" s="212" t="s">
        <v>37</v>
      </c>
      <c r="K91" s="7"/>
      <c r="L91" s="7"/>
      <c r="M91" s="7"/>
      <c r="N91" s="7"/>
      <c r="O91" s="31"/>
      <c r="P91" s="32"/>
      <c r="Q91" s="7"/>
      <c r="R91" s="7"/>
      <c r="S91" s="7"/>
      <c r="T91" s="33"/>
      <c r="U91" s="43">
        <v>19</v>
      </c>
      <c r="V91" s="42">
        <v>1</v>
      </c>
      <c r="W91" s="140" t="s">
        <v>28</v>
      </c>
      <c r="X91" s="140">
        <v>25</v>
      </c>
      <c r="Y91" s="202" t="s">
        <v>37</v>
      </c>
      <c r="Z91" s="30"/>
      <c r="AA91" s="7"/>
      <c r="AB91" s="7"/>
      <c r="AC91" s="7"/>
      <c r="AD91" s="31"/>
      <c r="AE91" s="43">
        <v>1</v>
      </c>
      <c r="AF91" s="74">
        <v>0</v>
      </c>
      <c r="AG91" s="74" t="s">
        <v>30</v>
      </c>
      <c r="AH91" s="74">
        <v>300</v>
      </c>
      <c r="AI91" s="212" t="s">
        <v>37</v>
      </c>
      <c r="AJ91" s="30"/>
      <c r="AK91" s="7"/>
      <c r="AL91" s="7"/>
      <c r="AM91" s="7"/>
      <c r="AN91" s="31"/>
      <c r="AO91" s="32"/>
      <c r="AP91" s="7"/>
      <c r="AQ91" s="7"/>
      <c r="AR91" s="7"/>
      <c r="AS91" s="33"/>
      <c r="AT91" s="429"/>
      <c r="AU91" s="429"/>
      <c r="AV91" s="429"/>
      <c r="AW91" s="429"/>
      <c r="AX91" s="429"/>
      <c r="AY91" s="429"/>
      <c r="AZ91" s="429"/>
      <c r="BA91" s="429"/>
      <c r="BB91" s="429"/>
      <c r="BC91" s="429"/>
      <c r="BD91" s="15"/>
      <c r="BE91" s="15"/>
      <c r="BF91" s="15"/>
      <c r="BG91" s="15"/>
      <c r="BH91" s="15"/>
      <c r="BI91" s="15"/>
      <c r="BJ91" s="15"/>
      <c r="BK91" s="15"/>
      <c r="BL91" s="15"/>
      <c r="BM91" s="15"/>
      <c r="BN91" s="15"/>
      <c r="BO91" s="15"/>
      <c r="BP91" s="15"/>
      <c r="BQ91" s="15"/>
      <c r="BR91" s="15"/>
      <c r="BS91" s="15"/>
      <c r="BT91" s="15"/>
      <c r="BU91" s="15"/>
      <c r="BV91" s="15"/>
      <c r="BW91" s="15"/>
      <c r="BX91" s="15"/>
      <c r="BY91" s="15"/>
      <c r="BZ91" s="15"/>
      <c r="CA91" s="15"/>
      <c r="CB91" s="15"/>
      <c r="CC91" s="15"/>
      <c r="CD91" s="15"/>
      <c r="CE91" s="15"/>
      <c r="CF91" s="15"/>
      <c r="CG91" s="15"/>
      <c r="CH91" s="15"/>
      <c r="CI91" s="15"/>
      <c r="CJ91" s="15"/>
      <c r="CK91" s="15"/>
      <c r="CL91" s="15"/>
      <c r="CM91" s="15"/>
      <c r="CN91" s="15"/>
      <c r="CO91" s="15"/>
      <c r="CP91" s="15"/>
      <c r="CQ91" s="15"/>
      <c r="CR91" s="15"/>
      <c r="CS91" s="15"/>
      <c r="CT91" s="15"/>
      <c r="CU91" s="15"/>
      <c r="CV91" s="15"/>
      <c r="CW91" s="15"/>
      <c r="CX91" s="15"/>
      <c r="CY91" s="15"/>
      <c r="CZ91" s="15"/>
      <c r="DA91" s="15"/>
      <c r="DB91" s="15"/>
      <c r="DC91" s="15"/>
      <c r="DD91" s="15"/>
      <c r="DE91" s="15"/>
      <c r="DF91" s="15"/>
      <c r="DG91" s="15"/>
      <c r="DH91" s="15"/>
      <c r="DI91" s="15"/>
      <c r="DJ91" s="15"/>
      <c r="DK91" s="15"/>
      <c r="DL91" s="15"/>
      <c r="DM91" s="15"/>
      <c r="DN91" s="15"/>
      <c r="DO91" s="15"/>
      <c r="DP91" s="15"/>
      <c r="DQ91" s="15"/>
      <c r="DR91" s="15"/>
      <c r="DS91" s="15"/>
      <c r="DT91" s="15"/>
      <c r="DU91" s="15"/>
      <c r="DV91" s="15"/>
      <c r="DW91" s="15"/>
      <c r="DX91" s="15"/>
      <c r="DY91" s="15"/>
      <c r="DZ91" s="15"/>
      <c r="EA91" s="15"/>
      <c r="EB91" s="15"/>
      <c r="EC91" s="15"/>
      <c r="ED91" s="15"/>
      <c r="EE91" s="15"/>
      <c r="EF91" s="15"/>
      <c r="EG91" s="15"/>
    </row>
    <row r="92" spans="1:137" s="10" customFormat="1" ht="31.5" customHeight="1" thickBot="1" x14ac:dyDescent="0.3">
      <c r="A92" s="263">
        <v>48</v>
      </c>
      <c r="B92" s="23" t="s">
        <v>85</v>
      </c>
      <c r="C92" s="294" t="s">
        <v>130</v>
      </c>
      <c r="D92" s="277">
        <v>20</v>
      </c>
      <c r="E92" s="33">
        <v>1</v>
      </c>
      <c r="F92" s="60"/>
      <c r="G92" s="221"/>
      <c r="H92" s="221"/>
      <c r="I92" s="221"/>
      <c r="J92" s="278"/>
      <c r="K92" s="7"/>
      <c r="L92" s="7"/>
      <c r="M92" s="7"/>
      <c r="N92" s="7"/>
      <c r="O92" s="31"/>
      <c r="P92" s="32"/>
      <c r="Q92" s="7"/>
      <c r="R92" s="7"/>
      <c r="S92" s="7"/>
      <c r="T92" s="33"/>
      <c r="U92" s="43">
        <v>19</v>
      </c>
      <c r="V92" s="42">
        <v>1</v>
      </c>
      <c r="W92" s="140" t="s">
        <v>28</v>
      </c>
      <c r="X92" s="140">
        <v>25</v>
      </c>
      <c r="Y92" s="202" t="s">
        <v>37</v>
      </c>
      <c r="Z92" s="30"/>
      <c r="AA92" s="7"/>
      <c r="AB92" s="7"/>
      <c r="AC92" s="7"/>
      <c r="AD92" s="31"/>
      <c r="AE92" s="87">
        <v>1</v>
      </c>
      <c r="AF92" s="106">
        <v>0</v>
      </c>
      <c r="AG92" s="106" t="s">
        <v>30</v>
      </c>
      <c r="AH92" s="106">
        <v>300</v>
      </c>
      <c r="AI92" s="212" t="s">
        <v>37</v>
      </c>
      <c r="AJ92" s="30"/>
      <c r="AK92" s="7"/>
      <c r="AL92" s="7"/>
      <c r="AM92" s="7"/>
      <c r="AN92" s="31"/>
      <c r="AO92" s="32"/>
      <c r="AP92" s="7"/>
      <c r="AQ92" s="7"/>
      <c r="AR92" s="7"/>
      <c r="AS92" s="33"/>
      <c r="AT92" s="429"/>
      <c r="AU92" s="429"/>
      <c r="AV92" s="429"/>
      <c r="AW92" s="429"/>
      <c r="AX92" s="429"/>
      <c r="AY92" s="429"/>
      <c r="AZ92" s="429"/>
      <c r="BA92" s="429"/>
      <c r="BB92" s="429"/>
      <c r="BC92" s="429"/>
      <c r="BD92" s="15"/>
      <c r="BE92" s="15"/>
      <c r="BF92" s="15"/>
      <c r="BG92" s="15"/>
      <c r="BH92" s="15"/>
      <c r="BI92" s="15"/>
      <c r="BJ92" s="15"/>
      <c r="BK92" s="15"/>
      <c r="BL92" s="15"/>
      <c r="BM92" s="15"/>
      <c r="BN92" s="15"/>
      <c r="BO92" s="15"/>
      <c r="BP92" s="15"/>
      <c r="BQ92" s="15"/>
      <c r="BR92" s="15"/>
      <c r="BS92" s="15"/>
      <c r="BT92" s="15"/>
      <c r="BU92" s="15"/>
      <c r="BV92" s="15"/>
      <c r="BW92" s="15"/>
      <c r="BX92" s="15"/>
      <c r="BY92" s="15"/>
      <c r="BZ92" s="15"/>
      <c r="CA92" s="15"/>
      <c r="CB92" s="15"/>
      <c r="CC92" s="15"/>
      <c r="CD92" s="15"/>
      <c r="CE92" s="15"/>
      <c r="CF92" s="15"/>
      <c r="CG92" s="15"/>
      <c r="CH92" s="15"/>
      <c r="CI92" s="15"/>
      <c r="CJ92" s="15"/>
      <c r="CK92" s="15"/>
      <c r="CL92" s="15"/>
      <c r="CM92" s="15"/>
      <c r="CN92" s="15"/>
      <c r="CO92" s="15"/>
      <c r="CP92" s="15"/>
      <c r="CQ92" s="15"/>
      <c r="CR92" s="15"/>
      <c r="CS92" s="15"/>
      <c r="CT92" s="15"/>
      <c r="CU92" s="15"/>
      <c r="CV92" s="15"/>
      <c r="CW92" s="15"/>
      <c r="CX92" s="15"/>
      <c r="CY92" s="15"/>
      <c r="CZ92" s="15"/>
      <c r="DA92" s="15"/>
      <c r="DB92" s="15"/>
      <c r="DC92" s="15"/>
      <c r="DD92" s="15"/>
      <c r="DE92" s="15"/>
      <c r="DF92" s="15"/>
      <c r="DG92" s="15"/>
      <c r="DH92" s="15"/>
      <c r="DI92" s="15"/>
      <c r="DJ92" s="15"/>
      <c r="DK92" s="15"/>
      <c r="DL92" s="15"/>
      <c r="DM92" s="15"/>
      <c r="DN92" s="15"/>
      <c r="DO92" s="15"/>
      <c r="DP92" s="15"/>
      <c r="DQ92" s="15"/>
      <c r="DR92" s="15"/>
      <c r="DS92" s="15"/>
      <c r="DT92" s="15"/>
      <c r="DU92" s="15"/>
      <c r="DV92" s="15"/>
      <c r="DW92" s="15"/>
      <c r="DX92" s="15"/>
      <c r="DY92" s="15"/>
      <c r="DZ92" s="15"/>
      <c r="EA92" s="15"/>
      <c r="EB92" s="15"/>
      <c r="EC92" s="15"/>
      <c r="ED92" s="15"/>
      <c r="EE92" s="15"/>
      <c r="EF92" s="15"/>
      <c r="EG92" s="15"/>
    </row>
    <row r="93" spans="1:137" s="10" customFormat="1" ht="31.5" customHeight="1" thickBot="1" x14ac:dyDescent="0.3">
      <c r="A93" s="263">
        <v>49</v>
      </c>
      <c r="B93" s="309" t="s">
        <v>86</v>
      </c>
      <c r="C93" s="310" t="s">
        <v>138</v>
      </c>
      <c r="D93" s="277">
        <v>20</v>
      </c>
      <c r="E93" s="33">
        <v>2</v>
      </c>
      <c r="F93" s="274">
        <v>5</v>
      </c>
      <c r="G93" s="275">
        <v>1</v>
      </c>
      <c r="H93" s="275" t="s">
        <v>30</v>
      </c>
      <c r="I93" s="275">
        <v>300</v>
      </c>
      <c r="J93" s="276" t="s">
        <v>37</v>
      </c>
      <c r="K93" s="7"/>
      <c r="L93" s="7"/>
      <c r="M93" s="7"/>
      <c r="N93" s="7"/>
      <c r="O93" s="31"/>
      <c r="P93" s="32"/>
      <c r="Q93" s="7"/>
      <c r="R93" s="7"/>
      <c r="S93" s="7"/>
      <c r="T93" s="33"/>
      <c r="U93" s="43">
        <v>14</v>
      </c>
      <c r="V93" s="42">
        <v>1</v>
      </c>
      <c r="W93" s="140" t="s">
        <v>28</v>
      </c>
      <c r="X93" s="140">
        <v>25</v>
      </c>
      <c r="Y93" s="202" t="s">
        <v>37</v>
      </c>
      <c r="Z93" s="30"/>
      <c r="AA93" s="7"/>
      <c r="AB93" s="7"/>
      <c r="AC93" s="7"/>
      <c r="AD93" s="31"/>
      <c r="AE93" s="272">
        <v>1</v>
      </c>
      <c r="AF93" s="273">
        <v>0</v>
      </c>
      <c r="AG93" s="273" t="s">
        <v>30</v>
      </c>
      <c r="AH93" s="273">
        <v>300</v>
      </c>
      <c r="AI93" s="212" t="s">
        <v>37</v>
      </c>
      <c r="AJ93" s="30"/>
      <c r="AK93" s="7"/>
      <c r="AL93" s="7"/>
      <c r="AM93" s="7"/>
      <c r="AN93" s="31"/>
      <c r="AO93" s="32"/>
      <c r="AP93" s="7"/>
      <c r="AQ93" s="7"/>
      <c r="AR93" s="7"/>
      <c r="AS93" s="33"/>
      <c r="AT93" s="429"/>
      <c r="AU93" s="429"/>
      <c r="AV93" s="429"/>
      <c r="AW93" s="429"/>
      <c r="AX93" s="429"/>
      <c r="AY93" s="429"/>
      <c r="AZ93" s="429"/>
      <c r="BA93" s="429"/>
      <c r="BB93" s="429"/>
      <c r="BC93" s="429"/>
      <c r="BD93" s="15"/>
      <c r="BE93" s="15"/>
      <c r="BF93" s="15"/>
      <c r="BG93" s="15"/>
      <c r="BH93" s="15"/>
      <c r="BI93" s="15"/>
      <c r="BJ93" s="15"/>
      <c r="BK93" s="15"/>
      <c r="BL93" s="15"/>
      <c r="BM93" s="15"/>
      <c r="BN93" s="15"/>
      <c r="BO93" s="15"/>
      <c r="BP93" s="15"/>
      <c r="BQ93" s="15"/>
      <c r="BR93" s="15"/>
      <c r="BS93" s="15"/>
      <c r="BT93" s="15"/>
      <c r="BU93" s="15"/>
      <c r="BV93" s="15"/>
      <c r="BW93" s="15"/>
      <c r="BX93" s="15"/>
      <c r="BY93" s="15"/>
      <c r="BZ93" s="15"/>
      <c r="CA93" s="15"/>
      <c r="CB93" s="15"/>
      <c r="CC93" s="15"/>
      <c r="CD93" s="15"/>
      <c r="CE93" s="15"/>
      <c r="CF93" s="15"/>
      <c r="CG93" s="15"/>
      <c r="CH93" s="15"/>
      <c r="CI93" s="15"/>
      <c r="CJ93" s="15"/>
      <c r="CK93" s="15"/>
      <c r="CL93" s="15"/>
      <c r="CM93" s="15"/>
      <c r="CN93" s="15"/>
      <c r="CO93" s="15"/>
      <c r="CP93" s="15"/>
      <c r="CQ93" s="15"/>
      <c r="CR93" s="15"/>
      <c r="CS93" s="15"/>
      <c r="CT93" s="15"/>
      <c r="CU93" s="15"/>
      <c r="CV93" s="15"/>
      <c r="CW93" s="15"/>
      <c r="CX93" s="15"/>
      <c r="CY93" s="15"/>
      <c r="CZ93" s="15"/>
      <c r="DA93" s="15"/>
      <c r="DB93" s="15"/>
      <c r="DC93" s="15"/>
      <c r="DD93" s="15"/>
      <c r="DE93" s="15"/>
      <c r="DF93" s="15"/>
      <c r="DG93" s="15"/>
      <c r="DH93" s="15"/>
      <c r="DI93" s="15"/>
      <c r="DJ93" s="15"/>
      <c r="DK93" s="15"/>
      <c r="DL93" s="15"/>
      <c r="DM93" s="15"/>
      <c r="DN93" s="15"/>
      <c r="DO93" s="15"/>
      <c r="DP93" s="15"/>
      <c r="DQ93" s="15"/>
      <c r="DR93" s="15"/>
      <c r="DS93" s="15"/>
      <c r="DT93" s="15"/>
      <c r="DU93" s="15"/>
      <c r="DV93" s="15"/>
      <c r="DW93" s="15"/>
      <c r="DX93" s="15"/>
      <c r="DY93" s="15"/>
      <c r="DZ93" s="15"/>
      <c r="EA93" s="15"/>
      <c r="EB93" s="15"/>
      <c r="EC93" s="15"/>
      <c r="ED93" s="15"/>
      <c r="EE93" s="15"/>
      <c r="EF93" s="15"/>
      <c r="EG93" s="15"/>
    </row>
    <row r="94" spans="1:137" s="10" customFormat="1" ht="27.75" customHeight="1" thickBot="1" x14ac:dyDescent="0.3">
      <c r="A94" s="263">
        <v>50</v>
      </c>
      <c r="B94" s="283" t="s">
        <v>122</v>
      </c>
      <c r="C94" s="59" t="s">
        <v>125</v>
      </c>
      <c r="D94" s="32">
        <v>20</v>
      </c>
      <c r="E94" s="33">
        <v>2</v>
      </c>
      <c r="F94" s="55">
        <v>5</v>
      </c>
      <c r="G94" s="188">
        <v>1</v>
      </c>
      <c r="H94" s="188" t="s">
        <v>30</v>
      </c>
      <c r="I94" s="188">
        <v>300</v>
      </c>
      <c r="J94" s="212" t="s">
        <v>37</v>
      </c>
      <c r="K94" s="7"/>
      <c r="L94" s="7"/>
      <c r="M94" s="7"/>
      <c r="N94" s="7"/>
      <c r="O94" s="31"/>
      <c r="P94" s="32"/>
      <c r="Q94" s="7"/>
      <c r="R94" s="7"/>
      <c r="S94" s="7"/>
      <c r="T94" s="33"/>
      <c r="U94" s="43">
        <v>14</v>
      </c>
      <c r="V94" s="42">
        <v>1</v>
      </c>
      <c r="W94" s="140" t="s">
        <v>28</v>
      </c>
      <c r="X94" s="140">
        <v>25</v>
      </c>
      <c r="Y94" s="202" t="s">
        <v>37</v>
      </c>
      <c r="Z94" s="30"/>
      <c r="AA94" s="7"/>
      <c r="AB94" s="7"/>
      <c r="AC94" s="7"/>
      <c r="AD94" s="31"/>
      <c r="AE94" s="43">
        <v>1</v>
      </c>
      <c r="AF94" s="74">
        <v>0</v>
      </c>
      <c r="AG94" s="74" t="s">
        <v>30</v>
      </c>
      <c r="AH94" s="74">
        <v>300</v>
      </c>
      <c r="AI94" s="212" t="s">
        <v>37</v>
      </c>
      <c r="AJ94" s="30"/>
      <c r="AK94" s="7"/>
      <c r="AL94" s="7"/>
      <c r="AM94" s="7"/>
      <c r="AN94" s="31"/>
      <c r="AO94" s="32"/>
      <c r="AP94" s="7"/>
      <c r="AQ94" s="7"/>
      <c r="AR94" s="7"/>
      <c r="AS94" s="33"/>
      <c r="AT94" s="429"/>
      <c r="AU94" s="429"/>
      <c r="AV94" s="429"/>
      <c r="AW94" s="429"/>
      <c r="AX94" s="429"/>
      <c r="AY94" s="429"/>
      <c r="AZ94" s="429"/>
      <c r="BA94" s="429"/>
      <c r="BB94" s="429"/>
      <c r="BC94" s="429"/>
      <c r="BD94" s="15"/>
      <c r="BE94" s="15"/>
      <c r="BF94" s="15"/>
      <c r="BG94" s="15"/>
      <c r="BH94" s="15"/>
      <c r="BI94" s="15"/>
      <c r="BJ94" s="15"/>
      <c r="BK94" s="15"/>
      <c r="BL94" s="15"/>
      <c r="BM94" s="15"/>
      <c r="BN94" s="15"/>
      <c r="BO94" s="15"/>
      <c r="BP94" s="15"/>
      <c r="BQ94" s="15"/>
      <c r="BR94" s="15"/>
      <c r="BS94" s="15"/>
      <c r="BT94" s="15"/>
      <c r="BU94" s="15"/>
      <c r="BV94" s="15"/>
      <c r="BW94" s="15"/>
      <c r="BX94" s="15"/>
      <c r="BY94" s="15"/>
      <c r="BZ94" s="15"/>
      <c r="CA94" s="15"/>
      <c r="CB94" s="15"/>
      <c r="CC94" s="15"/>
      <c r="CD94" s="15"/>
      <c r="CE94" s="15"/>
      <c r="CF94" s="15"/>
      <c r="CG94" s="15"/>
      <c r="CH94" s="15"/>
      <c r="CI94" s="15"/>
      <c r="CJ94" s="15"/>
      <c r="CK94" s="15"/>
      <c r="CL94" s="15"/>
      <c r="CM94" s="15"/>
      <c r="CN94" s="15"/>
      <c r="CO94" s="15"/>
      <c r="CP94" s="15"/>
      <c r="CQ94" s="15"/>
      <c r="CR94" s="15"/>
      <c r="CS94" s="15"/>
      <c r="CT94" s="15"/>
      <c r="CU94" s="15"/>
      <c r="CV94" s="15"/>
      <c r="CW94" s="15"/>
      <c r="CX94" s="15"/>
      <c r="CY94" s="15"/>
      <c r="CZ94" s="15"/>
      <c r="DA94" s="15"/>
      <c r="DB94" s="15"/>
      <c r="DC94" s="15"/>
      <c r="DD94" s="15"/>
      <c r="DE94" s="15"/>
      <c r="DF94" s="15"/>
      <c r="DG94" s="15"/>
      <c r="DH94" s="15"/>
      <c r="DI94" s="15"/>
      <c r="DJ94" s="15"/>
      <c r="DK94" s="15"/>
      <c r="DL94" s="15"/>
      <c r="DM94" s="15"/>
      <c r="DN94" s="15"/>
      <c r="DO94" s="15"/>
      <c r="DP94" s="15"/>
      <c r="DQ94" s="15"/>
      <c r="DR94" s="15"/>
      <c r="DS94" s="15"/>
      <c r="DT94" s="15"/>
      <c r="DU94" s="15"/>
      <c r="DV94" s="15"/>
      <c r="DW94" s="15"/>
      <c r="DX94" s="15"/>
      <c r="DY94" s="15"/>
      <c r="DZ94" s="15"/>
      <c r="EA94" s="15"/>
      <c r="EB94" s="15"/>
      <c r="EC94" s="15"/>
      <c r="ED94" s="15"/>
      <c r="EE94" s="15"/>
      <c r="EF94" s="15"/>
      <c r="EG94" s="15"/>
    </row>
    <row r="95" spans="1:137" s="17" customFormat="1" ht="24.75" thickBot="1" x14ac:dyDescent="0.25">
      <c r="A95" s="51"/>
      <c r="B95" s="52" t="s">
        <v>87</v>
      </c>
      <c r="C95" s="52"/>
      <c r="D95" s="93">
        <f t="shared" ref="D95:AS95" si="11">SUM(D89:D94)</f>
        <v>155</v>
      </c>
      <c r="E95" s="93">
        <f t="shared" si="11"/>
        <v>11</v>
      </c>
      <c r="F95" s="93">
        <f t="shared" si="11"/>
        <v>39</v>
      </c>
      <c r="G95" s="93">
        <v>4</v>
      </c>
      <c r="H95" s="93">
        <f t="shared" si="11"/>
        <v>0</v>
      </c>
      <c r="I95" s="93">
        <f t="shared" si="11"/>
        <v>1500</v>
      </c>
      <c r="J95" s="93">
        <f t="shared" si="11"/>
        <v>0</v>
      </c>
      <c r="K95" s="93">
        <f t="shared" si="11"/>
        <v>0</v>
      </c>
      <c r="L95" s="93">
        <f t="shared" si="11"/>
        <v>0</v>
      </c>
      <c r="M95" s="93">
        <f t="shared" si="11"/>
        <v>0</v>
      </c>
      <c r="N95" s="93">
        <f t="shared" si="11"/>
        <v>0</v>
      </c>
      <c r="O95" s="93">
        <f t="shared" si="11"/>
        <v>0</v>
      </c>
      <c r="P95" s="93">
        <f t="shared" si="11"/>
        <v>0</v>
      </c>
      <c r="Q95" s="93">
        <f t="shared" si="11"/>
        <v>0</v>
      </c>
      <c r="R95" s="93">
        <f t="shared" si="11"/>
        <v>0</v>
      </c>
      <c r="S95" s="93">
        <f t="shared" si="11"/>
        <v>0</v>
      </c>
      <c r="T95" s="93">
        <f t="shared" si="11"/>
        <v>0</v>
      </c>
      <c r="U95" s="93">
        <f t="shared" si="11"/>
        <v>110</v>
      </c>
      <c r="V95" s="93">
        <f t="shared" si="11"/>
        <v>6</v>
      </c>
      <c r="W95" s="93">
        <f t="shared" si="11"/>
        <v>0</v>
      </c>
      <c r="X95" s="93">
        <f t="shared" si="11"/>
        <v>150</v>
      </c>
      <c r="Y95" s="93">
        <f t="shared" si="11"/>
        <v>0</v>
      </c>
      <c r="Z95" s="93">
        <f t="shared" si="11"/>
        <v>0</v>
      </c>
      <c r="AA95" s="93">
        <f t="shared" si="11"/>
        <v>0</v>
      </c>
      <c r="AB95" s="93">
        <f t="shared" si="11"/>
        <v>0</v>
      </c>
      <c r="AC95" s="93">
        <f t="shared" si="11"/>
        <v>0</v>
      </c>
      <c r="AD95" s="93">
        <f t="shared" si="11"/>
        <v>0</v>
      </c>
      <c r="AE95" s="93">
        <f t="shared" si="11"/>
        <v>6</v>
      </c>
      <c r="AF95" s="93">
        <f t="shared" si="11"/>
        <v>0</v>
      </c>
      <c r="AG95" s="93">
        <f t="shared" si="11"/>
        <v>0</v>
      </c>
      <c r="AH95" s="93">
        <f t="shared" si="11"/>
        <v>1800</v>
      </c>
      <c r="AI95" s="93">
        <f t="shared" si="11"/>
        <v>0</v>
      </c>
      <c r="AJ95" s="93">
        <f t="shared" si="11"/>
        <v>0</v>
      </c>
      <c r="AK95" s="93">
        <f t="shared" si="11"/>
        <v>0</v>
      </c>
      <c r="AL95" s="93">
        <f t="shared" si="11"/>
        <v>0</v>
      </c>
      <c r="AM95" s="93">
        <f t="shared" si="11"/>
        <v>0</v>
      </c>
      <c r="AN95" s="93">
        <f t="shared" si="11"/>
        <v>0</v>
      </c>
      <c r="AO95" s="93">
        <f t="shared" si="11"/>
        <v>0</v>
      </c>
      <c r="AP95" s="93">
        <f t="shared" si="11"/>
        <v>0</v>
      </c>
      <c r="AQ95" s="93">
        <f t="shared" si="11"/>
        <v>0</v>
      </c>
      <c r="AR95" s="93">
        <f t="shared" si="11"/>
        <v>0</v>
      </c>
      <c r="AS95" s="222">
        <f t="shared" si="11"/>
        <v>0</v>
      </c>
      <c r="AT95" s="429"/>
      <c r="AU95" s="429"/>
      <c r="AV95" s="429"/>
      <c r="AW95" s="429"/>
      <c r="AX95" s="429"/>
      <c r="AY95" s="429"/>
      <c r="AZ95" s="429"/>
      <c r="BA95" s="429"/>
      <c r="BB95" s="429"/>
      <c r="BC95" s="429"/>
      <c r="BD95" s="15"/>
      <c r="BE95" s="15"/>
      <c r="BF95" s="15"/>
      <c r="BG95" s="15"/>
      <c r="BH95" s="15"/>
      <c r="BI95" s="15"/>
      <c r="BJ95" s="15"/>
      <c r="BK95" s="15"/>
      <c r="BL95" s="15"/>
      <c r="BM95" s="15"/>
      <c r="BN95" s="15"/>
      <c r="BO95" s="15"/>
      <c r="BP95" s="15"/>
      <c r="BQ95" s="15"/>
      <c r="BR95" s="15"/>
      <c r="BS95" s="15"/>
      <c r="BT95" s="15"/>
      <c r="BU95" s="15"/>
      <c r="BV95" s="15"/>
      <c r="BW95" s="15"/>
      <c r="BX95" s="15"/>
      <c r="BY95" s="15"/>
      <c r="BZ95" s="15"/>
      <c r="CA95" s="15"/>
      <c r="CB95" s="15"/>
      <c r="CC95" s="15"/>
      <c r="CD95" s="15"/>
      <c r="CE95" s="15"/>
      <c r="CF95" s="15"/>
      <c r="CG95" s="15"/>
      <c r="CH95" s="15"/>
      <c r="CI95" s="15"/>
      <c r="CJ95" s="15"/>
      <c r="CK95" s="15"/>
      <c r="CL95" s="15"/>
      <c r="CM95" s="15"/>
      <c r="CN95" s="15"/>
      <c r="CO95" s="15"/>
      <c r="CP95" s="15"/>
      <c r="CQ95" s="15"/>
      <c r="CR95" s="15"/>
      <c r="CS95" s="15"/>
      <c r="CT95" s="15"/>
      <c r="CU95" s="15"/>
      <c r="CV95" s="15"/>
      <c r="CW95" s="15"/>
      <c r="CX95" s="15"/>
      <c r="CY95" s="15"/>
      <c r="CZ95" s="15"/>
      <c r="DA95" s="15"/>
      <c r="DB95" s="15"/>
      <c r="DC95" s="15"/>
      <c r="DD95" s="15"/>
      <c r="DE95" s="15"/>
      <c r="DF95" s="15"/>
      <c r="DG95" s="15"/>
      <c r="DH95" s="15"/>
      <c r="DI95" s="15"/>
      <c r="DJ95" s="15"/>
      <c r="DK95" s="15"/>
      <c r="DL95" s="15"/>
      <c r="DM95" s="15"/>
      <c r="DN95" s="15"/>
      <c r="DO95" s="15"/>
      <c r="DP95" s="15"/>
      <c r="DQ95" s="15"/>
      <c r="DR95" s="15"/>
      <c r="DS95" s="15"/>
      <c r="DT95" s="15"/>
      <c r="DU95" s="15"/>
      <c r="DV95" s="15"/>
      <c r="DW95" s="15"/>
      <c r="DX95" s="15"/>
      <c r="DY95" s="15"/>
      <c r="DZ95" s="15"/>
      <c r="EA95" s="15"/>
      <c r="EB95" s="15"/>
      <c r="EC95" s="15"/>
      <c r="ED95" s="15"/>
      <c r="EE95" s="15"/>
      <c r="EF95" s="15"/>
      <c r="EG95" s="15"/>
    </row>
    <row r="96" spans="1:137" ht="9.75" customHeight="1" x14ac:dyDescent="0.25">
      <c r="A96" s="434"/>
      <c r="B96" s="435"/>
      <c r="C96" s="435"/>
      <c r="D96" s="435"/>
      <c r="E96" s="435"/>
      <c r="F96" s="435"/>
      <c r="G96" s="435"/>
      <c r="H96" s="435"/>
      <c r="I96" s="435"/>
      <c r="J96" s="435"/>
      <c r="K96" s="435"/>
      <c r="L96" s="435"/>
      <c r="M96" s="435"/>
      <c r="N96" s="435"/>
      <c r="O96" s="435"/>
      <c r="P96" s="435"/>
      <c r="Q96" s="435"/>
      <c r="R96" s="435"/>
      <c r="S96" s="435"/>
      <c r="T96" s="435"/>
      <c r="U96" s="435"/>
      <c r="V96" s="435"/>
      <c r="W96" s="435"/>
      <c r="X96" s="435"/>
      <c r="Y96" s="435"/>
      <c r="Z96" s="435"/>
      <c r="AA96" s="435"/>
      <c r="AB96" s="435"/>
      <c r="AC96" s="435"/>
      <c r="AD96" s="435"/>
      <c r="AE96" s="435"/>
      <c r="AF96" s="435"/>
      <c r="AG96" s="435"/>
      <c r="AH96" s="435"/>
      <c r="AI96" s="435"/>
      <c r="AJ96" s="435"/>
      <c r="AK96" s="435"/>
      <c r="AL96" s="435"/>
      <c r="AM96" s="435"/>
      <c r="AN96" s="435"/>
      <c r="AO96" s="435"/>
      <c r="AP96" s="435"/>
      <c r="AQ96" s="435"/>
      <c r="AR96" s="435"/>
      <c r="AS96" s="436"/>
      <c r="BD96" s="11"/>
      <c r="BE96" s="11"/>
      <c r="BF96" s="11"/>
      <c r="BG96" s="11"/>
      <c r="BH96" s="11"/>
      <c r="BI96" s="11"/>
      <c r="BJ96" s="11"/>
      <c r="BK96" s="11"/>
      <c r="BL96" s="11"/>
      <c r="BM96" s="11"/>
      <c r="BN96" s="11"/>
      <c r="BO96" s="11"/>
      <c r="BP96" s="11"/>
      <c r="BQ96" s="11"/>
      <c r="BR96" s="11"/>
      <c r="BS96" s="11"/>
      <c r="BT96" s="11"/>
      <c r="BU96" s="11"/>
      <c r="BV96" s="11"/>
      <c r="BW96" s="11"/>
      <c r="BX96" s="11"/>
      <c r="BY96" s="11"/>
      <c r="BZ96" s="11"/>
      <c r="CA96" s="11"/>
      <c r="CB96" s="11"/>
      <c r="CC96" s="11"/>
      <c r="CD96" s="11"/>
      <c r="CE96" s="11"/>
      <c r="CF96" s="11"/>
      <c r="CG96" s="11"/>
      <c r="CH96" s="11"/>
      <c r="CI96" s="11"/>
      <c r="CJ96" s="11"/>
      <c r="CK96" s="11"/>
      <c r="CL96" s="11"/>
      <c r="CM96" s="11"/>
      <c r="CN96" s="11"/>
      <c r="CO96" s="11"/>
      <c r="CP96" s="11"/>
      <c r="CQ96" s="11"/>
      <c r="CR96" s="11"/>
      <c r="CS96" s="11"/>
      <c r="CT96" s="11"/>
      <c r="CU96" s="11"/>
      <c r="CV96" s="11"/>
      <c r="CW96" s="11"/>
      <c r="CX96" s="11"/>
      <c r="CY96" s="11"/>
      <c r="CZ96" s="11"/>
      <c r="DA96" s="11"/>
      <c r="DB96" s="11"/>
      <c r="DC96" s="11"/>
      <c r="DD96" s="11"/>
      <c r="DE96" s="11"/>
      <c r="DF96" s="11"/>
      <c r="DG96" s="11"/>
      <c r="DH96" s="11"/>
      <c r="DI96" s="11"/>
      <c r="DJ96" s="11"/>
      <c r="DK96" s="11"/>
      <c r="DL96" s="11"/>
      <c r="DM96" s="11"/>
      <c r="DN96" s="11"/>
      <c r="DO96" s="11"/>
      <c r="DP96" s="11"/>
      <c r="DQ96" s="11"/>
      <c r="DR96" s="11"/>
      <c r="DS96" s="11"/>
      <c r="DT96" s="11"/>
      <c r="DU96" s="11"/>
      <c r="DV96" s="11"/>
      <c r="DW96" s="11"/>
      <c r="DX96" s="11"/>
      <c r="DY96" s="11"/>
      <c r="DZ96" s="11"/>
      <c r="EA96" s="11"/>
      <c r="EB96" s="11"/>
      <c r="EC96" s="11"/>
      <c r="ED96" s="11"/>
      <c r="EE96" s="11"/>
      <c r="EF96" s="11"/>
      <c r="EG96" s="11"/>
    </row>
    <row r="97" spans="1:137" s="4" customFormat="1" ht="13.5" customHeight="1" thickBot="1" x14ac:dyDescent="0.25">
      <c r="A97" s="320" t="s">
        <v>88</v>
      </c>
      <c r="B97" s="321"/>
      <c r="C97" s="322"/>
      <c r="D97" s="323"/>
      <c r="E97" s="324"/>
      <c r="F97" s="324"/>
      <c r="G97" s="324"/>
      <c r="H97" s="324"/>
      <c r="I97" s="324"/>
      <c r="J97" s="324"/>
      <c r="K97" s="324"/>
      <c r="L97" s="324"/>
      <c r="M97" s="324"/>
      <c r="N97" s="324"/>
      <c r="O97" s="324"/>
      <c r="P97" s="324"/>
      <c r="Q97" s="324"/>
      <c r="R97" s="324"/>
      <c r="S97" s="324"/>
      <c r="T97" s="324"/>
      <c r="U97" s="324"/>
      <c r="V97" s="324"/>
      <c r="W97" s="324"/>
      <c r="X97" s="324"/>
      <c r="Y97" s="324"/>
      <c r="Z97" s="324"/>
      <c r="AA97" s="324"/>
      <c r="AB97" s="324"/>
      <c r="AC97" s="324"/>
      <c r="AD97" s="324"/>
      <c r="AE97" s="324"/>
      <c r="AF97" s="324"/>
      <c r="AG97" s="324"/>
      <c r="AH97" s="324"/>
      <c r="AI97" s="324"/>
      <c r="AJ97" s="324"/>
      <c r="AK97" s="324"/>
      <c r="AL97" s="324"/>
      <c r="AM97" s="324"/>
      <c r="AN97" s="324"/>
      <c r="AO97" s="324"/>
      <c r="AP97" s="324"/>
      <c r="AQ97" s="324"/>
      <c r="AR97" s="324"/>
      <c r="AS97" s="325"/>
      <c r="AT97" s="429"/>
      <c r="AU97" s="429"/>
      <c r="AV97" s="429"/>
      <c r="AW97" s="429"/>
      <c r="AX97" s="429"/>
      <c r="AY97" s="429"/>
      <c r="AZ97" s="429"/>
      <c r="BA97" s="429"/>
      <c r="BB97" s="429"/>
      <c r="BC97" s="429"/>
      <c r="BD97" s="15"/>
      <c r="BE97" s="15"/>
      <c r="BF97" s="15"/>
      <c r="BG97" s="15"/>
      <c r="BH97" s="15"/>
      <c r="BI97" s="15"/>
      <c r="BJ97" s="15"/>
      <c r="BK97" s="15"/>
      <c r="BL97" s="15"/>
      <c r="BM97" s="15"/>
      <c r="BN97" s="15"/>
      <c r="BO97" s="15"/>
      <c r="BP97" s="15"/>
      <c r="BQ97" s="15"/>
      <c r="BR97" s="15"/>
      <c r="BS97" s="15"/>
      <c r="BT97" s="15"/>
      <c r="BU97" s="15"/>
      <c r="BV97" s="15"/>
      <c r="BW97" s="15"/>
      <c r="BX97" s="15"/>
      <c r="BY97" s="15"/>
      <c r="BZ97" s="15"/>
      <c r="CA97" s="15"/>
      <c r="CB97" s="15"/>
      <c r="CC97" s="15"/>
      <c r="CD97" s="15"/>
      <c r="CE97" s="15"/>
      <c r="CF97" s="15"/>
      <c r="CG97" s="15"/>
      <c r="CH97" s="15"/>
      <c r="CI97" s="15"/>
      <c r="CJ97" s="15"/>
      <c r="CK97" s="15"/>
      <c r="CL97" s="15"/>
      <c r="CM97" s="15"/>
      <c r="CN97" s="15"/>
      <c r="CO97" s="15"/>
      <c r="CP97" s="15"/>
      <c r="CQ97" s="15"/>
      <c r="CR97" s="15"/>
      <c r="CS97" s="15"/>
      <c r="CT97" s="15"/>
      <c r="CU97" s="15"/>
      <c r="CV97" s="15"/>
      <c r="CW97" s="15"/>
      <c r="CX97" s="15"/>
      <c r="CY97" s="15"/>
      <c r="CZ97" s="15"/>
      <c r="DA97" s="15"/>
      <c r="DB97" s="15"/>
      <c r="DC97" s="15"/>
      <c r="DD97" s="15"/>
      <c r="DE97" s="15"/>
      <c r="DF97" s="15"/>
      <c r="DG97" s="15"/>
      <c r="DH97" s="15"/>
      <c r="DI97" s="15"/>
      <c r="DJ97" s="15"/>
      <c r="DK97" s="15"/>
      <c r="DL97" s="15"/>
      <c r="DM97" s="15"/>
      <c r="DN97" s="15"/>
      <c r="DO97" s="15"/>
      <c r="DP97" s="15"/>
      <c r="DQ97" s="15"/>
      <c r="DR97" s="15"/>
      <c r="DS97" s="15"/>
      <c r="DT97" s="15"/>
      <c r="DU97" s="15"/>
      <c r="DV97" s="15"/>
      <c r="DW97" s="15"/>
      <c r="DX97" s="15"/>
      <c r="DY97" s="15"/>
      <c r="DZ97" s="15"/>
      <c r="EA97" s="15"/>
      <c r="EB97" s="15"/>
      <c r="EC97" s="15"/>
      <c r="ED97" s="15"/>
      <c r="EE97" s="15"/>
      <c r="EF97" s="15"/>
      <c r="EG97" s="15"/>
    </row>
    <row r="98" spans="1:137" s="4" customFormat="1" ht="22.5" customHeight="1" x14ac:dyDescent="0.2">
      <c r="A98" s="326" t="s">
        <v>80</v>
      </c>
      <c r="B98" s="327"/>
      <c r="C98" s="328"/>
      <c r="D98" s="112">
        <f>D78+D86</f>
        <v>440</v>
      </c>
      <c r="E98" s="113">
        <f>E78+E86</f>
        <v>30</v>
      </c>
      <c r="F98" s="113">
        <f t="shared" ref="F98:AS98" si="12">F78+F86</f>
        <v>87</v>
      </c>
      <c r="G98" s="113">
        <f t="shared" si="12"/>
        <v>10</v>
      </c>
      <c r="H98" s="113">
        <f t="shared" si="12"/>
        <v>0</v>
      </c>
      <c r="I98" s="113">
        <f t="shared" si="12"/>
        <v>3000</v>
      </c>
      <c r="J98" s="113">
        <f t="shared" si="12"/>
        <v>0</v>
      </c>
      <c r="K98" s="113">
        <f t="shared" si="12"/>
        <v>0</v>
      </c>
      <c r="L98" s="113">
        <f t="shared" si="12"/>
        <v>0</v>
      </c>
      <c r="M98" s="113">
        <f t="shared" si="12"/>
        <v>0</v>
      </c>
      <c r="N98" s="113">
        <f t="shared" si="12"/>
        <v>0</v>
      </c>
      <c r="O98" s="113">
        <f t="shared" si="12"/>
        <v>0</v>
      </c>
      <c r="P98" s="113">
        <f t="shared" si="12"/>
        <v>0</v>
      </c>
      <c r="Q98" s="113">
        <f t="shared" si="12"/>
        <v>0</v>
      </c>
      <c r="R98" s="113">
        <f t="shared" si="12"/>
        <v>0</v>
      </c>
      <c r="S98" s="113">
        <f t="shared" si="12"/>
        <v>0</v>
      </c>
      <c r="T98" s="113">
        <f t="shared" si="12"/>
        <v>0</v>
      </c>
      <c r="U98" s="113">
        <f t="shared" si="12"/>
        <v>331</v>
      </c>
      <c r="V98" s="113">
        <f t="shared" si="12"/>
        <v>20</v>
      </c>
      <c r="W98" s="113">
        <f t="shared" si="12"/>
        <v>0</v>
      </c>
      <c r="X98" s="113">
        <f t="shared" si="12"/>
        <v>300</v>
      </c>
      <c r="Y98" s="113">
        <f t="shared" si="12"/>
        <v>0</v>
      </c>
      <c r="Z98" s="113">
        <f t="shared" si="12"/>
        <v>0</v>
      </c>
      <c r="AA98" s="113">
        <f t="shared" si="12"/>
        <v>0</v>
      </c>
      <c r="AB98" s="113">
        <f t="shared" si="12"/>
        <v>0</v>
      </c>
      <c r="AC98" s="113">
        <f t="shared" si="12"/>
        <v>0</v>
      </c>
      <c r="AD98" s="113">
        <f t="shared" si="12"/>
        <v>0</v>
      </c>
      <c r="AE98" s="113">
        <f t="shared" si="12"/>
        <v>22</v>
      </c>
      <c r="AF98" s="113">
        <f t="shared" si="12"/>
        <v>0</v>
      </c>
      <c r="AG98" s="113">
        <f t="shared" si="12"/>
        <v>0</v>
      </c>
      <c r="AH98" s="113">
        <f t="shared" si="12"/>
        <v>3600</v>
      </c>
      <c r="AI98" s="113">
        <f t="shared" si="12"/>
        <v>0</v>
      </c>
      <c r="AJ98" s="113">
        <f t="shared" si="12"/>
        <v>0</v>
      </c>
      <c r="AK98" s="113">
        <f t="shared" si="12"/>
        <v>0</v>
      </c>
      <c r="AL98" s="113">
        <f t="shared" si="12"/>
        <v>0</v>
      </c>
      <c r="AM98" s="113">
        <f t="shared" si="12"/>
        <v>0</v>
      </c>
      <c r="AN98" s="113">
        <f t="shared" si="12"/>
        <v>0</v>
      </c>
      <c r="AO98" s="113">
        <f t="shared" si="12"/>
        <v>0</v>
      </c>
      <c r="AP98" s="113">
        <f t="shared" si="12"/>
        <v>0</v>
      </c>
      <c r="AQ98" s="113">
        <f t="shared" si="12"/>
        <v>0</v>
      </c>
      <c r="AR98" s="113">
        <f t="shared" si="12"/>
        <v>0</v>
      </c>
      <c r="AS98" s="114">
        <f t="shared" si="12"/>
        <v>0</v>
      </c>
      <c r="AT98" s="429"/>
      <c r="AU98" s="429"/>
      <c r="AV98" s="429"/>
      <c r="AW98" s="429"/>
      <c r="AX98" s="429"/>
      <c r="AY98" s="429"/>
      <c r="AZ98" s="429"/>
      <c r="BA98" s="429"/>
      <c r="BB98" s="429"/>
      <c r="BC98" s="429"/>
      <c r="BD98" s="15"/>
      <c r="BE98" s="15"/>
      <c r="BF98" s="15"/>
      <c r="BG98" s="15"/>
      <c r="BH98" s="15"/>
      <c r="BI98" s="15"/>
      <c r="BJ98" s="15"/>
      <c r="BK98" s="15"/>
      <c r="BL98" s="15"/>
      <c r="BM98" s="15"/>
      <c r="BN98" s="15"/>
      <c r="BO98" s="15"/>
      <c r="BP98" s="15"/>
      <c r="BQ98" s="15"/>
      <c r="BR98" s="15"/>
      <c r="BS98" s="15"/>
      <c r="BT98" s="15"/>
      <c r="BU98" s="15"/>
      <c r="BV98" s="15"/>
      <c r="BW98" s="15"/>
      <c r="BX98" s="15"/>
      <c r="BY98" s="15"/>
      <c r="BZ98" s="15"/>
      <c r="CA98" s="15"/>
      <c r="CB98" s="15"/>
      <c r="CC98" s="15"/>
      <c r="CD98" s="15"/>
      <c r="CE98" s="15"/>
      <c r="CF98" s="15"/>
      <c r="CG98" s="15"/>
      <c r="CH98" s="15"/>
      <c r="CI98" s="15"/>
      <c r="CJ98" s="15"/>
      <c r="CK98" s="15"/>
      <c r="CL98" s="15"/>
      <c r="CM98" s="15"/>
      <c r="CN98" s="15"/>
      <c r="CO98" s="15"/>
      <c r="CP98" s="15"/>
      <c r="CQ98" s="15"/>
      <c r="CR98" s="15"/>
      <c r="CS98" s="15"/>
      <c r="CT98" s="15"/>
      <c r="CU98" s="15"/>
      <c r="CV98" s="15"/>
      <c r="CW98" s="15"/>
      <c r="CX98" s="15"/>
      <c r="CY98" s="15"/>
      <c r="CZ98" s="15"/>
      <c r="DA98" s="15"/>
      <c r="DB98" s="15"/>
      <c r="DC98" s="15"/>
      <c r="DD98" s="15"/>
      <c r="DE98" s="15"/>
      <c r="DF98" s="15"/>
      <c r="DG98" s="15"/>
      <c r="DH98" s="15"/>
      <c r="DI98" s="15"/>
      <c r="DJ98" s="15"/>
      <c r="DK98" s="15"/>
      <c r="DL98" s="15"/>
      <c r="DM98" s="15"/>
      <c r="DN98" s="15"/>
      <c r="DO98" s="15"/>
      <c r="DP98" s="15"/>
      <c r="DQ98" s="15"/>
      <c r="DR98" s="15"/>
      <c r="DS98" s="15"/>
      <c r="DT98" s="15"/>
      <c r="DU98" s="15"/>
      <c r="DV98" s="15"/>
      <c r="DW98" s="15"/>
      <c r="DX98" s="15"/>
      <c r="DY98" s="15"/>
      <c r="DZ98" s="15"/>
      <c r="EA98" s="15"/>
      <c r="EB98" s="15"/>
      <c r="EC98" s="15"/>
      <c r="ED98" s="15"/>
      <c r="EE98" s="15"/>
      <c r="EF98" s="15"/>
      <c r="EG98" s="15"/>
    </row>
    <row r="99" spans="1:137" ht="19.5" customHeight="1" thickBot="1" x14ac:dyDescent="0.3">
      <c r="A99" s="380" t="s">
        <v>81</v>
      </c>
      <c r="B99" s="380"/>
      <c r="C99" s="381"/>
      <c r="D99" s="115">
        <f t="shared" ref="D99:AS99" si="13">D78+D95</f>
        <v>435</v>
      </c>
      <c r="E99" s="116">
        <f t="shared" si="13"/>
        <v>30</v>
      </c>
      <c r="F99" s="116">
        <f t="shared" si="13"/>
        <v>102</v>
      </c>
      <c r="G99" s="116">
        <f t="shared" si="13"/>
        <v>11</v>
      </c>
      <c r="H99" s="116">
        <f t="shared" si="13"/>
        <v>0</v>
      </c>
      <c r="I99" s="116">
        <f t="shared" si="13"/>
        <v>3600</v>
      </c>
      <c r="J99" s="116">
        <f t="shared" si="13"/>
        <v>0</v>
      </c>
      <c r="K99" s="116">
        <f t="shared" si="13"/>
        <v>0</v>
      </c>
      <c r="L99" s="116">
        <f t="shared" si="13"/>
        <v>0</v>
      </c>
      <c r="M99" s="116">
        <f t="shared" si="13"/>
        <v>0</v>
      </c>
      <c r="N99" s="116">
        <f t="shared" si="13"/>
        <v>0</v>
      </c>
      <c r="O99" s="116">
        <f t="shared" si="13"/>
        <v>0</v>
      </c>
      <c r="P99" s="116">
        <f t="shared" si="13"/>
        <v>0</v>
      </c>
      <c r="Q99" s="116">
        <f t="shared" si="13"/>
        <v>0</v>
      </c>
      <c r="R99" s="116">
        <f t="shared" si="13"/>
        <v>0</v>
      </c>
      <c r="S99" s="116">
        <f t="shared" si="13"/>
        <v>0</v>
      </c>
      <c r="T99" s="116">
        <f t="shared" si="13"/>
        <v>0</v>
      </c>
      <c r="U99" s="116">
        <f t="shared" si="13"/>
        <v>314</v>
      </c>
      <c r="V99" s="116">
        <f t="shared" si="13"/>
        <v>18</v>
      </c>
      <c r="W99" s="116">
        <f t="shared" si="13"/>
        <v>0</v>
      </c>
      <c r="X99" s="116">
        <f t="shared" si="13"/>
        <v>325</v>
      </c>
      <c r="Y99" s="116">
        <f t="shared" si="13"/>
        <v>0</v>
      </c>
      <c r="Z99" s="116">
        <f t="shared" si="13"/>
        <v>0</v>
      </c>
      <c r="AA99" s="116">
        <f t="shared" si="13"/>
        <v>0</v>
      </c>
      <c r="AB99" s="116">
        <f t="shared" si="13"/>
        <v>0</v>
      </c>
      <c r="AC99" s="116">
        <f t="shared" si="13"/>
        <v>0</v>
      </c>
      <c r="AD99" s="116">
        <f t="shared" si="13"/>
        <v>0</v>
      </c>
      <c r="AE99" s="116">
        <f t="shared" si="13"/>
        <v>19</v>
      </c>
      <c r="AF99" s="116">
        <f t="shared" si="13"/>
        <v>0</v>
      </c>
      <c r="AG99" s="116">
        <f t="shared" si="13"/>
        <v>0</v>
      </c>
      <c r="AH99" s="116">
        <f t="shared" si="13"/>
        <v>3900</v>
      </c>
      <c r="AI99" s="116">
        <f t="shared" si="13"/>
        <v>0</v>
      </c>
      <c r="AJ99" s="116">
        <f t="shared" si="13"/>
        <v>0</v>
      </c>
      <c r="AK99" s="116">
        <f t="shared" si="13"/>
        <v>0</v>
      </c>
      <c r="AL99" s="116">
        <f t="shared" si="13"/>
        <v>0</v>
      </c>
      <c r="AM99" s="116">
        <f t="shared" si="13"/>
        <v>0</v>
      </c>
      <c r="AN99" s="116">
        <f t="shared" si="13"/>
        <v>0</v>
      </c>
      <c r="AO99" s="116">
        <f t="shared" si="13"/>
        <v>0</v>
      </c>
      <c r="AP99" s="116">
        <f t="shared" si="13"/>
        <v>0</v>
      </c>
      <c r="AQ99" s="116">
        <f t="shared" si="13"/>
        <v>0</v>
      </c>
      <c r="AR99" s="116">
        <f t="shared" si="13"/>
        <v>0</v>
      </c>
      <c r="AS99" s="117">
        <f t="shared" si="13"/>
        <v>0</v>
      </c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A99" s="11"/>
      <c r="CB99" s="11"/>
      <c r="CC99" s="11"/>
      <c r="CD99" s="11"/>
      <c r="CE99" s="11"/>
      <c r="CF99" s="11"/>
      <c r="CG99" s="11"/>
      <c r="CH99" s="11"/>
      <c r="CI99" s="11"/>
      <c r="CJ99" s="11"/>
      <c r="CK99" s="11"/>
      <c r="CL99" s="11"/>
      <c r="CM99" s="11"/>
      <c r="CN99" s="11"/>
      <c r="CO99" s="11"/>
      <c r="CP99" s="11"/>
      <c r="CQ99" s="11"/>
      <c r="CR99" s="11"/>
      <c r="CS99" s="11"/>
      <c r="CT99" s="11"/>
      <c r="CU99" s="11"/>
      <c r="CV99" s="11"/>
      <c r="CW99" s="11"/>
      <c r="CX99" s="11"/>
      <c r="CY99" s="11"/>
      <c r="CZ99" s="11"/>
      <c r="DA99" s="11"/>
      <c r="DB99" s="11"/>
      <c r="DC99" s="11"/>
      <c r="DD99" s="11"/>
      <c r="DE99" s="11"/>
      <c r="DF99" s="11"/>
      <c r="DG99" s="11"/>
      <c r="DH99" s="11"/>
      <c r="DI99" s="11"/>
      <c r="DJ99" s="11"/>
      <c r="DK99" s="11"/>
      <c r="DL99" s="11"/>
      <c r="DM99" s="11"/>
      <c r="DN99" s="11"/>
      <c r="DO99" s="11"/>
      <c r="DP99" s="11"/>
      <c r="DQ99" s="11"/>
      <c r="DR99" s="11"/>
      <c r="DS99" s="11"/>
      <c r="DT99" s="11"/>
      <c r="DU99" s="11"/>
      <c r="DV99" s="11"/>
      <c r="DW99" s="11"/>
      <c r="DX99" s="11"/>
      <c r="DY99" s="11"/>
      <c r="DZ99" s="11"/>
      <c r="EA99" s="11"/>
      <c r="EB99" s="11"/>
      <c r="EC99" s="11"/>
      <c r="ED99" s="11"/>
      <c r="EE99" s="11"/>
      <c r="EF99" s="11"/>
      <c r="EG99" s="11"/>
    </row>
    <row r="100" spans="1:137" ht="15" customHeight="1" x14ac:dyDescent="0.25">
      <c r="A100" s="438" t="s">
        <v>89</v>
      </c>
      <c r="B100" s="439"/>
      <c r="C100" s="440"/>
      <c r="D100" s="124"/>
      <c r="E100" s="430"/>
      <c r="F100" s="430"/>
      <c r="G100" s="430"/>
      <c r="H100" s="430"/>
      <c r="I100" s="430"/>
      <c r="J100" s="430"/>
      <c r="K100" s="430"/>
      <c r="L100" s="430"/>
      <c r="M100" s="430"/>
      <c r="N100" s="430"/>
      <c r="O100" s="430"/>
      <c r="P100" s="430"/>
      <c r="Q100" s="430"/>
      <c r="R100" s="430"/>
      <c r="S100" s="430"/>
      <c r="T100" s="430"/>
      <c r="U100" s="430"/>
      <c r="V100" s="430"/>
      <c r="W100" s="430"/>
      <c r="X100" s="430"/>
      <c r="Y100" s="430"/>
      <c r="Z100" s="430"/>
      <c r="AA100" s="430"/>
      <c r="AB100" s="430"/>
      <c r="AC100" s="430"/>
      <c r="AD100" s="430"/>
      <c r="AE100" s="430"/>
      <c r="AF100" s="430"/>
      <c r="AG100" s="430"/>
      <c r="AH100" s="430"/>
      <c r="AI100" s="430"/>
      <c r="AJ100" s="430"/>
      <c r="AK100" s="430"/>
      <c r="AL100" s="430"/>
      <c r="AM100" s="430"/>
      <c r="AN100" s="430"/>
      <c r="AO100" s="430"/>
      <c r="AP100" s="430"/>
      <c r="AQ100" s="430"/>
      <c r="AR100" s="430"/>
      <c r="AS100" s="430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  <c r="CB100" s="11"/>
      <c r="CC100" s="11"/>
      <c r="CD100" s="11"/>
      <c r="CE100" s="11"/>
      <c r="CF100" s="11"/>
      <c r="CG100" s="11"/>
      <c r="CH100" s="11"/>
      <c r="CI100" s="11"/>
      <c r="CJ100" s="11"/>
      <c r="CK100" s="11"/>
      <c r="CL100" s="11"/>
      <c r="CM100" s="11"/>
      <c r="CN100" s="11"/>
      <c r="CO100" s="11"/>
      <c r="CP100" s="11"/>
      <c r="CQ100" s="11"/>
      <c r="CR100" s="11"/>
      <c r="CS100" s="11"/>
      <c r="CT100" s="11"/>
      <c r="CU100" s="11"/>
      <c r="CV100" s="11"/>
      <c r="CW100" s="11"/>
      <c r="CX100" s="11"/>
      <c r="CY100" s="11"/>
      <c r="CZ100" s="11"/>
      <c r="DA100" s="11"/>
      <c r="DB100" s="11"/>
      <c r="DC100" s="11"/>
      <c r="DD100" s="11"/>
      <c r="DE100" s="11"/>
      <c r="DF100" s="11"/>
      <c r="DG100" s="11"/>
      <c r="DH100" s="11"/>
      <c r="DI100" s="11"/>
      <c r="DJ100" s="11"/>
      <c r="DK100" s="11"/>
      <c r="DL100" s="11"/>
      <c r="DM100" s="11"/>
      <c r="DN100" s="11"/>
      <c r="DO100" s="11"/>
      <c r="DP100" s="11"/>
      <c r="DQ100" s="11"/>
      <c r="DR100" s="11"/>
      <c r="DS100" s="11"/>
      <c r="DT100" s="11"/>
      <c r="DU100" s="11"/>
      <c r="DV100" s="11"/>
      <c r="DW100" s="11"/>
      <c r="DX100" s="11"/>
      <c r="DY100" s="11"/>
      <c r="DZ100" s="11"/>
      <c r="EA100" s="11"/>
      <c r="EB100" s="11"/>
      <c r="EC100" s="11"/>
      <c r="ED100" s="11"/>
      <c r="EE100" s="11"/>
      <c r="EF100" s="11"/>
      <c r="EG100" s="11"/>
    </row>
    <row r="101" spans="1:137" ht="16.5" customHeight="1" x14ac:dyDescent="0.25">
      <c r="A101" s="326" t="s">
        <v>80</v>
      </c>
      <c r="B101" s="327"/>
      <c r="C101" s="441"/>
      <c r="D101" s="18">
        <v>3</v>
      </c>
      <c r="E101" s="431"/>
      <c r="F101" s="431"/>
      <c r="G101" s="431"/>
      <c r="H101" s="431"/>
      <c r="I101" s="431"/>
      <c r="J101" s="431"/>
      <c r="K101" s="431"/>
      <c r="L101" s="431"/>
      <c r="M101" s="431"/>
      <c r="N101" s="431"/>
      <c r="O101" s="431"/>
      <c r="P101" s="431"/>
      <c r="Q101" s="431"/>
      <c r="R101" s="431"/>
      <c r="S101" s="431"/>
      <c r="T101" s="431"/>
      <c r="U101" s="431"/>
      <c r="V101" s="431"/>
      <c r="W101" s="431"/>
      <c r="X101" s="431"/>
      <c r="Y101" s="431"/>
      <c r="Z101" s="431"/>
      <c r="AA101" s="431"/>
      <c r="AB101" s="431"/>
      <c r="AC101" s="431"/>
      <c r="AD101" s="431"/>
      <c r="AE101" s="431"/>
      <c r="AF101" s="431"/>
      <c r="AG101" s="431"/>
      <c r="AH101" s="431"/>
      <c r="AI101" s="431"/>
      <c r="AJ101" s="431"/>
      <c r="AK101" s="431"/>
      <c r="AL101" s="431"/>
      <c r="AM101" s="431"/>
      <c r="AN101" s="431"/>
      <c r="AO101" s="431"/>
      <c r="AP101" s="431"/>
      <c r="AQ101" s="431"/>
      <c r="AR101" s="431"/>
      <c r="AS101" s="43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  <c r="BY101" s="11"/>
      <c r="BZ101" s="11"/>
      <c r="CA101" s="11"/>
      <c r="CB101" s="11"/>
      <c r="CC101" s="11"/>
      <c r="CD101" s="11"/>
      <c r="CE101" s="11"/>
      <c r="CF101" s="11"/>
      <c r="CG101" s="11"/>
      <c r="CH101" s="11"/>
      <c r="CI101" s="11"/>
      <c r="CJ101" s="11"/>
      <c r="CK101" s="11"/>
      <c r="CL101" s="11"/>
      <c r="CM101" s="11"/>
      <c r="CN101" s="11"/>
      <c r="CO101" s="11"/>
      <c r="CP101" s="11"/>
      <c r="CQ101" s="11"/>
      <c r="CR101" s="11"/>
      <c r="CS101" s="11"/>
      <c r="CT101" s="11"/>
      <c r="CU101" s="11"/>
      <c r="CV101" s="11"/>
      <c r="CW101" s="11"/>
      <c r="CX101" s="11"/>
      <c r="CY101" s="11"/>
      <c r="CZ101" s="11"/>
      <c r="DA101" s="11"/>
      <c r="DB101" s="11"/>
      <c r="DC101" s="11"/>
      <c r="DD101" s="11"/>
      <c r="DE101" s="11"/>
      <c r="DF101" s="11"/>
      <c r="DG101" s="11"/>
      <c r="DH101" s="11"/>
      <c r="DI101" s="11"/>
      <c r="DJ101" s="11"/>
      <c r="DK101" s="11"/>
      <c r="DL101" s="11"/>
      <c r="DM101" s="11"/>
      <c r="DN101" s="11"/>
      <c r="DO101" s="11"/>
      <c r="DP101" s="11"/>
      <c r="DQ101" s="11"/>
      <c r="DR101" s="11"/>
      <c r="DS101" s="11"/>
      <c r="DT101" s="11"/>
      <c r="DU101" s="11"/>
      <c r="DV101" s="11"/>
      <c r="DW101" s="11"/>
      <c r="DX101" s="11"/>
      <c r="DY101" s="11"/>
      <c r="DZ101" s="11"/>
      <c r="EA101" s="11"/>
      <c r="EB101" s="11"/>
      <c r="EC101" s="11"/>
      <c r="ED101" s="11"/>
      <c r="EE101" s="11"/>
      <c r="EF101" s="11"/>
      <c r="EG101" s="11"/>
    </row>
    <row r="102" spans="1:137" ht="19.5" customHeight="1" x14ac:dyDescent="0.25">
      <c r="A102" s="329" t="s">
        <v>81</v>
      </c>
      <c r="B102" s="329"/>
      <c r="C102" s="442"/>
      <c r="D102" s="18">
        <v>3</v>
      </c>
      <c r="E102" s="431"/>
      <c r="F102" s="431"/>
      <c r="G102" s="431"/>
      <c r="H102" s="431"/>
      <c r="I102" s="431"/>
      <c r="J102" s="431"/>
      <c r="K102" s="431"/>
      <c r="L102" s="431"/>
      <c r="M102" s="431"/>
      <c r="N102" s="431"/>
      <c r="O102" s="431"/>
      <c r="P102" s="431"/>
      <c r="Q102" s="431"/>
      <c r="R102" s="431"/>
      <c r="S102" s="431"/>
      <c r="T102" s="431"/>
      <c r="U102" s="431"/>
      <c r="V102" s="431"/>
      <c r="W102" s="431"/>
      <c r="X102" s="431"/>
      <c r="Y102" s="431"/>
      <c r="Z102" s="431"/>
      <c r="AA102" s="431"/>
      <c r="AB102" s="431"/>
      <c r="AC102" s="431"/>
      <c r="AD102" s="431"/>
      <c r="AE102" s="431"/>
      <c r="AF102" s="431"/>
      <c r="AG102" s="431"/>
      <c r="AH102" s="431"/>
      <c r="AI102" s="431"/>
      <c r="AJ102" s="431"/>
      <c r="AK102" s="431"/>
      <c r="AL102" s="431"/>
      <c r="AM102" s="431"/>
      <c r="AN102" s="431"/>
      <c r="AO102" s="431"/>
      <c r="AP102" s="431"/>
      <c r="AQ102" s="431"/>
      <c r="AR102" s="431"/>
      <c r="AS102" s="43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  <c r="BQ102" s="11"/>
      <c r="BR102" s="11"/>
      <c r="BS102" s="11"/>
      <c r="BT102" s="11"/>
      <c r="BU102" s="11"/>
      <c r="BV102" s="11"/>
      <c r="BW102" s="11"/>
      <c r="BX102" s="11"/>
      <c r="BY102" s="11"/>
      <c r="BZ102" s="11"/>
      <c r="CA102" s="11"/>
      <c r="CB102" s="11"/>
      <c r="CC102" s="11"/>
      <c r="CD102" s="11"/>
      <c r="CE102" s="11"/>
      <c r="CF102" s="11"/>
      <c r="CG102" s="11"/>
      <c r="CH102" s="11"/>
      <c r="CI102" s="11"/>
      <c r="CJ102" s="11"/>
      <c r="CK102" s="11"/>
      <c r="CL102" s="11"/>
      <c r="CM102" s="11"/>
      <c r="CN102" s="11"/>
      <c r="CO102" s="11"/>
      <c r="CP102" s="11"/>
      <c r="CQ102" s="11"/>
      <c r="CR102" s="11"/>
      <c r="CS102" s="11"/>
      <c r="CT102" s="11"/>
      <c r="CU102" s="11"/>
      <c r="CV102" s="11"/>
      <c r="CW102" s="11"/>
      <c r="CX102" s="11"/>
      <c r="CY102" s="11"/>
      <c r="CZ102" s="11"/>
      <c r="DA102" s="11"/>
      <c r="DB102" s="11"/>
      <c r="DC102" s="11"/>
      <c r="DD102" s="11"/>
      <c r="DE102" s="11"/>
      <c r="DF102" s="11"/>
      <c r="DG102" s="11"/>
      <c r="DH102" s="11"/>
      <c r="DI102" s="11"/>
      <c r="DJ102" s="11"/>
      <c r="DK102" s="11"/>
      <c r="DL102" s="11"/>
      <c r="DM102" s="11"/>
      <c r="DN102" s="11"/>
      <c r="DO102" s="11"/>
      <c r="DP102" s="11"/>
      <c r="DQ102" s="11"/>
      <c r="DR102" s="11"/>
      <c r="DS102" s="11"/>
      <c r="DT102" s="11"/>
      <c r="DU102" s="11"/>
      <c r="DV102" s="11"/>
      <c r="DW102" s="11"/>
      <c r="DX102" s="11"/>
      <c r="DY102" s="11"/>
      <c r="DZ102" s="11"/>
      <c r="EA102" s="11"/>
      <c r="EB102" s="11"/>
      <c r="EC102" s="11"/>
      <c r="ED102" s="11"/>
      <c r="EE102" s="11"/>
      <c r="EF102" s="11"/>
      <c r="EG102" s="11"/>
    </row>
    <row r="103" spans="1:137" ht="15.75" thickBot="1" x14ac:dyDescent="0.3">
      <c r="A103" s="437"/>
      <c r="B103" s="437"/>
      <c r="C103" s="437"/>
      <c r="D103" s="437"/>
      <c r="E103" s="437"/>
      <c r="F103" s="437"/>
      <c r="G103" s="437"/>
      <c r="H103" s="437"/>
      <c r="I103" s="437"/>
      <c r="J103" s="437"/>
      <c r="K103" s="437"/>
      <c r="L103" s="437"/>
      <c r="M103" s="437"/>
      <c r="N103" s="437"/>
      <c r="O103" s="437"/>
      <c r="P103" s="437"/>
      <c r="Q103" s="437"/>
      <c r="R103" s="437"/>
      <c r="S103" s="437"/>
      <c r="T103" s="437"/>
      <c r="U103" s="437"/>
      <c r="V103" s="437"/>
      <c r="W103" s="437"/>
      <c r="X103" s="437"/>
      <c r="Y103" s="437"/>
      <c r="Z103" s="437"/>
      <c r="AA103" s="437"/>
      <c r="AB103" s="437"/>
      <c r="AC103" s="437"/>
      <c r="AD103" s="437"/>
      <c r="AE103" s="437"/>
      <c r="AF103" s="437"/>
      <c r="AG103" s="437"/>
      <c r="AH103" s="437"/>
      <c r="AI103" s="437"/>
      <c r="AJ103" s="437"/>
      <c r="AK103" s="437"/>
      <c r="AL103" s="437"/>
      <c r="AM103" s="437"/>
      <c r="AN103" s="437"/>
      <c r="AO103" s="437"/>
      <c r="AP103" s="437"/>
      <c r="AQ103" s="437"/>
      <c r="AR103" s="437"/>
      <c r="AS103" s="437"/>
    </row>
    <row r="104" spans="1:137" s="1" customFormat="1" ht="15.75" thickBot="1" x14ac:dyDescent="0.3">
      <c r="A104" s="371" t="s">
        <v>6</v>
      </c>
      <c r="B104" s="374" t="s">
        <v>7</v>
      </c>
      <c r="C104" s="377" t="s">
        <v>8</v>
      </c>
      <c r="D104" s="382" t="s">
        <v>9</v>
      </c>
      <c r="E104" s="371" t="s">
        <v>10</v>
      </c>
      <c r="F104" s="357" t="s">
        <v>90</v>
      </c>
      <c r="G104" s="358"/>
      <c r="H104" s="358"/>
      <c r="I104" s="358"/>
      <c r="J104" s="358"/>
      <c r="K104" s="358"/>
      <c r="L104" s="358"/>
      <c r="M104" s="358"/>
      <c r="N104" s="358"/>
      <c r="O104" s="358"/>
      <c r="P104" s="358"/>
      <c r="Q104" s="358"/>
      <c r="R104" s="358"/>
      <c r="S104" s="358"/>
      <c r="T104" s="358"/>
      <c r="U104" s="358"/>
      <c r="V104" s="358"/>
      <c r="W104" s="358"/>
      <c r="X104" s="358"/>
      <c r="Y104" s="358"/>
      <c r="Z104" s="358"/>
      <c r="AA104" s="358"/>
      <c r="AB104" s="358"/>
      <c r="AC104" s="358"/>
      <c r="AD104" s="358"/>
      <c r="AE104" s="358"/>
      <c r="AF104" s="358"/>
      <c r="AG104" s="358"/>
      <c r="AH104" s="358"/>
      <c r="AI104" s="358"/>
      <c r="AJ104" s="358"/>
      <c r="AK104" s="358"/>
      <c r="AL104" s="358"/>
      <c r="AM104" s="358"/>
      <c r="AN104" s="358"/>
      <c r="AO104" s="358"/>
      <c r="AP104" s="358"/>
      <c r="AQ104" s="358"/>
      <c r="AR104" s="358"/>
      <c r="AS104" s="359"/>
      <c r="AT104" s="429"/>
      <c r="AU104" s="429"/>
      <c r="AV104" s="429"/>
      <c r="AW104" s="429"/>
      <c r="AX104" s="429"/>
      <c r="AY104" s="429"/>
      <c r="AZ104" s="429"/>
      <c r="BA104" s="429"/>
      <c r="BB104" s="429"/>
      <c r="BC104" s="429"/>
    </row>
    <row r="105" spans="1:137" ht="15.75" thickBot="1" x14ac:dyDescent="0.3">
      <c r="A105" s="372"/>
      <c r="B105" s="375"/>
      <c r="C105" s="378"/>
      <c r="D105" s="383"/>
      <c r="E105" s="372"/>
      <c r="F105" s="360" t="s">
        <v>12</v>
      </c>
      <c r="G105" s="361"/>
      <c r="H105" s="361"/>
      <c r="I105" s="361"/>
      <c r="J105" s="361"/>
      <c r="K105" s="361"/>
      <c r="L105" s="361"/>
      <c r="M105" s="361"/>
      <c r="N105" s="361"/>
      <c r="O105" s="361"/>
      <c r="P105" s="361"/>
      <c r="Q105" s="361"/>
      <c r="R105" s="361"/>
      <c r="S105" s="361"/>
      <c r="T105" s="361"/>
      <c r="U105" s="361"/>
      <c r="V105" s="361"/>
      <c r="W105" s="361"/>
      <c r="X105" s="361"/>
      <c r="Y105" s="361"/>
      <c r="Z105" s="361"/>
      <c r="AA105" s="361"/>
      <c r="AB105" s="361"/>
      <c r="AC105" s="361"/>
      <c r="AD105" s="361"/>
      <c r="AE105" s="361"/>
      <c r="AF105" s="361"/>
      <c r="AG105" s="361"/>
      <c r="AH105" s="361"/>
      <c r="AI105" s="362"/>
      <c r="AJ105" s="360" t="s">
        <v>13</v>
      </c>
      <c r="AK105" s="361"/>
      <c r="AL105" s="361"/>
      <c r="AM105" s="361"/>
      <c r="AN105" s="361"/>
      <c r="AO105" s="361"/>
      <c r="AP105" s="361"/>
      <c r="AQ105" s="361"/>
      <c r="AR105" s="361"/>
      <c r="AS105" s="362"/>
    </row>
    <row r="106" spans="1:137" ht="15.75" thickBot="1" x14ac:dyDescent="0.3">
      <c r="A106" s="372"/>
      <c r="B106" s="375"/>
      <c r="C106" s="378"/>
      <c r="D106" s="383"/>
      <c r="E106" s="372"/>
      <c r="F106" s="360" t="s">
        <v>14</v>
      </c>
      <c r="G106" s="361"/>
      <c r="H106" s="361"/>
      <c r="I106" s="361"/>
      <c r="J106" s="362"/>
      <c r="K106" s="360" t="s">
        <v>15</v>
      </c>
      <c r="L106" s="361"/>
      <c r="M106" s="361"/>
      <c r="N106" s="361"/>
      <c r="O106" s="362"/>
      <c r="P106" s="360" t="s">
        <v>16</v>
      </c>
      <c r="Q106" s="361"/>
      <c r="R106" s="361"/>
      <c r="S106" s="361"/>
      <c r="T106" s="362"/>
      <c r="U106" s="360" t="s">
        <v>17</v>
      </c>
      <c r="V106" s="361"/>
      <c r="W106" s="361"/>
      <c r="X106" s="361"/>
      <c r="Y106" s="362"/>
      <c r="Z106" s="360" t="s">
        <v>18</v>
      </c>
      <c r="AA106" s="361"/>
      <c r="AB106" s="361"/>
      <c r="AC106" s="361"/>
      <c r="AD106" s="362"/>
      <c r="AE106" s="360" t="s">
        <v>19</v>
      </c>
      <c r="AF106" s="361"/>
      <c r="AG106" s="361"/>
      <c r="AH106" s="361"/>
      <c r="AI106" s="362"/>
      <c r="AJ106" s="360" t="s">
        <v>20</v>
      </c>
      <c r="AK106" s="361"/>
      <c r="AL106" s="361"/>
      <c r="AM106" s="361"/>
      <c r="AN106" s="362"/>
      <c r="AO106" s="360" t="s">
        <v>21</v>
      </c>
      <c r="AP106" s="361"/>
      <c r="AQ106" s="361"/>
      <c r="AR106" s="361"/>
      <c r="AS106" s="362"/>
    </row>
    <row r="107" spans="1:137" ht="15.75" thickBot="1" x14ac:dyDescent="0.3">
      <c r="A107" s="373"/>
      <c r="B107" s="376"/>
      <c r="C107" s="379"/>
      <c r="D107" s="384"/>
      <c r="E107" s="385"/>
      <c r="F107" s="268" t="s">
        <v>22</v>
      </c>
      <c r="G107" s="268" t="s">
        <v>10</v>
      </c>
      <c r="H107" s="268" t="s">
        <v>23</v>
      </c>
      <c r="I107" s="268" t="s">
        <v>24</v>
      </c>
      <c r="J107" s="268" t="s">
        <v>25</v>
      </c>
      <c r="K107" s="268" t="s">
        <v>22</v>
      </c>
      <c r="L107" s="268" t="s">
        <v>10</v>
      </c>
      <c r="M107" s="268" t="s">
        <v>23</v>
      </c>
      <c r="N107" s="268" t="s">
        <v>24</v>
      </c>
      <c r="O107" s="268" t="s">
        <v>25</v>
      </c>
      <c r="P107" s="268" t="s">
        <v>22</v>
      </c>
      <c r="Q107" s="268" t="s">
        <v>10</v>
      </c>
      <c r="R107" s="268" t="s">
        <v>23</v>
      </c>
      <c r="S107" s="268" t="s">
        <v>24</v>
      </c>
      <c r="T107" s="268" t="s">
        <v>25</v>
      </c>
      <c r="U107" s="268" t="s">
        <v>22</v>
      </c>
      <c r="V107" s="268" t="s">
        <v>10</v>
      </c>
      <c r="W107" s="268" t="s">
        <v>23</v>
      </c>
      <c r="X107" s="268" t="s">
        <v>24</v>
      </c>
      <c r="Y107" s="268" t="s">
        <v>25</v>
      </c>
      <c r="Z107" s="268" t="s">
        <v>22</v>
      </c>
      <c r="AA107" s="268" t="s">
        <v>10</v>
      </c>
      <c r="AB107" s="268" t="s">
        <v>23</v>
      </c>
      <c r="AC107" s="268" t="s">
        <v>24</v>
      </c>
      <c r="AD107" s="268" t="s">
        <v>25</v>
      </c>
      <c r="AE107" s="268" t="s">
        <v>22</v>
      </c>
      <c r="AF107" s="268" t="s">
        <v>10</v>
      </c>
      <c r="AG107" s="268" t="s">
        <v>23</v>
      </c>
      <c r="AH107" s="268" t="s">
        <v>24</v>
      </c>
      <c r="AI107" s="268" t="s">
        <v>25</v>
      </c>
      <c r="AJ107" s="268" t="s">
        <v>22</v>
      </c>
      <c r="AK107" s="268" t="s">
        <v>10</v>
      </c>
      <c r="AL107" s="268" t="s">
        <v>23</v>
      </c>
      <c r="AM107" s="268" t="s">
        <v>24</v>
      </c>
      <c r="AN107" s="268" t="s">
        <v>25</v>
      </c>
      <c r="AO107" s="268" t="s">
        <v>22</v>
      </c>
      <c r="AP107" s="268" t="s">
        <v>10</v>
      </c>
      <c r="AQ107" s="268" t="s">
        <v>23</v>
      </c>
      <c r="AR107" s="268" t="s">
        <v>24</v>
      </c>
      <c r="AS107" s="268" t="s">
        <v>25</v>
      </c>
    </row>
    <row r="108" spans="1:137" s="13" customFormat="1" ht="26.25" thickBot="1" x14ac:dyDescent="0.25">
      <c r="A108" s="9">
        <v>51</v>
      </c>
      <c r="B108" s="311" t="s">
        <v>59</v>
      </c>
      <c r="C108" s="312" t="s">
        <v>125</v>
      </c>
      <c r="D108" s="238">
        <v>20</v>
      </c>
      <c r="E108" s="224">
        <v>2</v>
      </c>
      <c r="F108" s="153"/>
      <c r="G108" s="9"/>
      <c r="H108" s="9"/>
      <c r="I108" s="9"/>
      <c r="J108" s="154"/>
      <c r="K108" s="89"/>
      <c r="L108" s="223"/>
      <c r="M108" s="223"/>
      <c r="N108" s="223"/>
      <c r="O108" s="224"/>
      <c r="P108" s="153"/>
      <c r="Q108" s="9"/>
      <c r="R108" s="9"/>
      <c r="S108" s="9"/>
      <c r="T108" s="154"/>
      <c r="U108" s="89"/>
      <c r="V108" s="223"/>
      <c r="W108" s="223"/>
      <c r="X108" s="223"/>
      <c r="Y108" s="224"/>
      <c r="Z108" s="153"/>
      <c r="AA108" s="9"/>
      <c r="AB108" s="9"/>
      <c r="AC108" s="9"/>
      <c r="AD108" s="154"/>
      <c r="AE108" s="89"/>
      <c r="AF108" s="223"/>
      <c r="AG108" s="223"/>
      <c r="AH108" s="223"/>
      <c r="AI108" s="224"/>
      <c r="AJ108" s="153"/>
      <c r="AK108" s="9"/>
      <c r="AL108" s="9"/>
      <c r="AM108" s="9"/>
      <c r="AN108" s="154"/>
      <c r="AO108" s="155">
        <v>20</v>
      </c>
      <c r="AP108" s="156">
        <v>2</v>
      </c>
      <c r="AQ108" s="156" t="s">
        <v>28</v>
      </c>
      <c r="AR108" s="156">
        <v>5</v>
      </c>
      <c r="AS108" s="157" t="s">
        <v>37</v>
      </c>
      <c r="AT108" s="429"/>
      <c r="AU108" s="429"/>
      <c r="AV108" s="429"/>
      <c r="AW108" s="429"/>
      <c r="AX108" s="429"/>
      <c r="AY108" s="429"/>
      <c r="AZ108" s="429"/>
      <c r="BA108" s="429"/>
      <c r="BB108" s="429"/>
      <c r="BC108" s="429"/>
    </row>
    <row r="109" spans="1:137" x14ac:dyDescent="0.25">
      <c r="A109" s="331" t="s">
        <v>26</v>
      </c>
      <c r="B109" s="332"/>
      <c r="C109" s="332"/>
      <c r="D109" s="332"/>
      <c r="E109" s="332"/>
      <c r="F109" s="332"/>
      <c r="G109" s="332"/>
      <c r="H109" s="332"/>
      <c r="I109" s="332"/>
      <c r="J109" s="332"/>
      <c r="K109" s="332"/>
      <c r="L109" s="332"/>
      <c r="M109" s="332"/>
      <c r="N109" s="332"/>
      <c r="O109" s="332"/>
      <c r="P109" s="332"/>
      <c r="Q109" s="332"/>
      <c r="R109" s="332"/>
      <c r="S109" s="332"/>
      <c r="T109" s="332"/>
      <c r="U109" s="332"/>
      <c r="V109" s="332"/>
      <c r="W109" s="332"/>
      <c r="X109" s="332"/>
      <c r="Y109" s="332"/>
      <c r="Z109" s="332"/>
      <c r="AA109" s="332"/>
      <c r="AB109" s="332"/>
      <c r="AC109" s="332"/>
      <c r="AD109" s="332"/>
      <c r="AE109" s="332"/>
      <c r="AF109" s="332"/>
      <c r="AG109" s="332"/>
      <c r="AH109" s="332"/>
      <c r="AI109" s="332"/>
      <c r="AJ109" s="332"/>
      <c r="AK109" s="332"/>
      <c r="AL109" s="332"/>
      <c r="AM109" s="332"/>
      <c r="AN109" s="332"/>
      <c r="AO109" s="332"/>
      <c r="AP109" s="332"/>
      <c r="AQ109" s="332"/>
      <c r="AR109" s="332"/>
      <c r="AS109" s="333"/>
    </row>
    <row r="110" spans="1:137" s="11" customFormat="1" ht="27" customHeight="1" x14ac:dyDescent="0.25">
      <c r="A110" s="90">
        <v>52</v>
      </c>
      <c r="B110" s="302" t="s">
        <v>91</v>
      </c>
      <c r="C110" s="59" t="s">
        <v>125</v>
      </c>
      <c r="D110" s="90">
        <v>0</v>
      </c>
      <c r="E110" s="90">
        <v>10</v>
      </c>
      <c r="F110" s="90"/>
      <c r="G110" s="90"/>
      <c r="H110" s="90"/>
      <c r="I110" s="90"/>
      <c r="J110" s="90"/>
      <c r="K110" s="90"/>
      <c r="L110" s="90"/>
      <c r="M110" s="90"/>
      <c r="N110" s="90"/>
      <c r="O110" s="90"/>
      <c r="P110" s="90"/>
      <c r="Q110" s="90"/>
      <c r="R110" s="90"/>
      <c r="S110" s="90"/>
      <c r="T110" s="90"/>
      <c r="U110" s="90"/>
      <c r="V110" s="90"/>
      <c r="W110" s="90"/>
      <c r="X110" s="90"/>
      <c r="Y110" s="90"/>
      <c r="Z110" s="90"/>
      <c r="AA110" s="90"/>
      <c r="AB110" s="90"/>
      <c r="AC110" s="90"/>
      <c r="AD110" s="90"/>
      <c r="AE110" s="90"/>
      <c r="AF110" s="90"/>
      <c r="AG110" s="90"/>
      <c r="AH110" s="90"/>
      <c r="AI110" s="90"/>
      <c r="AJ110" s="90"/>
      <c r="AK110" s="90"/>
      <c r="AL110" s="90"/>
      <c r="AM110" s="90"/>
      <c r="AN110" s="90"/>
      <c r="AO110" s="90"/>
      <c r="AP110" s="90"/>
      <c r="AQ110" s="90"/>
      <c r="AR110" s="90"/>
      <c r="AS110" s="90"/>
      <c r="AT110" s="429"/>
      <c r="AU110" s="429"/>
      <c r="AV110" s="429"/>
      <c r="AW110" s="429"/>
      <c r="AX110" s="429"/>
      <c r="AY110" s="429"/>
      <c r="AZ110" s="429"/>
      <c r="BA110" s="429"/>
      <c r="BB110" s="429"/>
      <c r="BC110" s="429"/>
    </row>
    <row r="111" spans="1:137" x14ac:dyDescent="0.25">
      <c r="A111" s="334" t="s">
        <v>92</v>
      </c>
      <c r="B111" s="335"/>
      <c r="C111" s="336"/>
      <c r="D111" s="19">
        <f>D110</f>
        <v>0</v>
      </c>
      <c r="E111" s="20">
        <f>E110</f>
        <v>10</v>
      </c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</row>
    <row r="112" spans="1:137" s="4" customFormat="1" ht="23.1" customHeight="1" thickBot="1" x14ac:dyDescent="0.25">
      <c r="A112" s="354" t="s">
        <v>39</v>
      </c>
      <c r="B112" s="355"/>
      <c r="C112" s="355"/>
      <c r="D112" s="355"/>
      <c r="E112" s="355"/>
      <c r="F112" s="355"/>
      <c r="G112" s="355"/>
      <c r="H112" s="355"/>
      <c r="I112" s="355"/>
      <c r="J112" s="355"/>
      <c r="K112" s="355"/>
      <c r="L112" s="355"/>
      <c r="M112" s="355"/>
      <c r="N112" s="355"/>
      <c r="O112" s="355"/>
      <c r="P112" s="355"/>
      <c r="Q112" s="355"/>
      <c r="R112" s="355"/>
      <c r="S112" s="355"/>
      <c r="T112" s="355"/>
      <c r="U112" s="355"/>
      <c r="V112" s="355"/>
      <c r="W112" s="355"/>
      <c r="X112" s="355"/>
      <c r="Y112" s="355"/>
      <c r="Z112" s="355"/>
      <c r="AA112" s="355"/>
      <c r="AB112" s="355"/>
      <c r="AC112" s="355"/>
      <c r="AD112" s="355"/>
      <c r="AE112" s="355"/>
      <c r="AF112" s="355"/>
      <c r="AG112" s="355"/>
      <c r="AH112" s="355"/>
      <c r="AI112" s="355"/>
      <c r="AJ112" s="355"/>
      <c r="AK112" s="355"/>
      <c r="AL112" s="355"/>
      <c r="AM112" s="355"/>
      <c r="AN112" s="355"/>
      <c r="AO112" s="355"/>
      <c r="AP112" s="355"/>
      <c r="AQ112" s="355"/>
      <c r="AR112" s="355"/>
      <c r="AS112" s="356"/>
      <c r="AT112" s="429"/>
      <c r="AU112" s="429"/>
      <c r="AV112" s="429"/>
      <c r="AW112" s="429"/>
      <c r="AX112" s="429"/>
      <c r="AY112" s="429"/>
      <c r="AZ112" s="429"/>
      <c r="BA112" s="429"/>
      <c r="BB112" s="429"/>
      <c r="BC112" s="429"/>
    </row>
    <row r="113" spans="1:137" ht="26.25" thickBot="1" x14ac:dyDescent="0.3">
      <c r="A113" s="257">
        <v>53</v>
      </c>
      <c r="B113" s="303" t="s">
        <v>93</v>
      </c>
      <c r="C113" s="59" t="s">
        <v>72</v>
      </c>
      <c r="D113" s="213">
        <v>30</v>
      </c>
      <c r="E113" s="143">
        <v>2</v>
      </c>
      <c r="F113" s="210">
        <v>8</v>
      </c>
      <c r="G113" s="211">
        <v>1</v>
      </c>
      <c r="H113" s="211" t="s">
        <v>30</v>
      </c>
      <c r="I113" s="211">
        <v>300</v>
      </c>
      <c r="J113" s="212" t="s">
        <v>29</v>
      </c>
      <c r="K113" s="271"/>
      <c r="L113" s="179"/>
      <c r="M113" s="179"/>
      <c r="N113" s="179"/>
      <c r="O113" s="270"/>
      <c r="P113" s="178"/>
      <c r="Q113" s="179"/>
      <c r="R113" s="179"/>
      <c r="S113" s="179"/>
      <c r="T113" s="180"/>
      <c r="U113" s="91">
        <v>20</v>
      </c>
      <c r="V113" s="57">
        <v>1</v>
      </c>
      <c r="W113" s="175" t="s">
        <v>28</v>
      </c>
      <c r="X113" s="175">
        <v>25</v>
      </c>
      <c r="Y113" s="176" t="s">
        <v>29</v>
      </c>
      <c r="Z113" s="34"/>
      <c r="AA113" s="35"/>
      <c r="AB113" s="35"/>
      <c r="AC113" s="35"/>
      <c r="AD113" s="36"/>
      <c r="AE113" s="91">
        <v>2</v>
      </c>
      <c r="AF113" s="106">
        <v>0</v>
      </c>
      <c r="AG113" s="106" t="s">
        <v>30</v>
      </c>
      <c r="AH113" s="106">
        <v>300</v>
      </c>
      <c r="AI113" s="225" t="s">
        <v>29</v>
      </c>
      <c r="AJ113" s="178"/>
      <c r="AK113" s="179"/>
      <c r="AL113" s="179"/>
      <c r="AM113" s="179"/>
      <c r="AN113" s="180"/>
      <c r="AO113" s="271"/>
      <c r="AP113" s="179"/>
      <c r="AQ113" s="179"/>
      <c r="AR113" s="179"/>
      <c r="AS113" s="180"/>
    </row>
    <row r="114" spans="1:137" ht="34.5" customHeight="1" x14ac:dyDescent="0.25">
      <c r="A114" s="258">
        <v>54</v>
      </c>
      <c r="B114" s="308" t="s">
        <v>123</v>
      </c>
      <c r="C114" s="292" t="s">
        <v>125</v>
      </c>
      <c r="D114" s="193">
        <v>35</v>
      </c>
      <c r="E114" s="194">
        <v>2</v>
      </c>
      <c r="F114" s="226">
        <v>8</v>
      </c>
      <c r="G114" s="188">
        <v>1</v>
      </c>
      <c r="H114" s="188" t="s">
        <v>53</v>
      </c>
      <c r="I114" s="188">
        <v>300</v>
      </c>
      <c r="J114" s="227" t="s">
        <v>29</v>
      </c>
      <c r="K114" s="193"/>
      <c r="L114" s="191"/>
      <c r="M114" s="191"/>
      <c r="N114" s="191"/>
      <c r="O114" s="194"/>
      <c r="P114" s="280"/>
      <c r="Q114" s="218"/>
      <c r="R114" s="218"/>
      <c r="S114" s="218"/>
      <c r="T114" s="281"/>
      <c r="U114" s="187">
        <v>25</v>
      </c>
      <c r="V114" s="188">
        <v>1</v>
      </c>
      <c r="W114" s="188" t="s">
        <v>30</v>
      </c>
      <c r="X114" s="188">
        <v>25</v>
      </c>
      <c r="Y114" s="189" t="s">
        <v>29</v>
      </c>
      <c r="Z114" s="190"/>
      <c r="AA114" s="191"/>
      <c r="AB114" s="191"/>
      <c r="AC114" s="191"/>
      <c r="AD114" s="192"/>
      <c r="AE114" s="85">
        <v>2</v>
      </c>
      <c r="AF114" s="140">
        <v>0</v>
      </c>
      <c r="AG114" s="140" t="s">
        <v>30</v>
      </c>
      <c r="AH114" s="140">
        <v>300</v>
      </c>
      <c r="AI114" s="202" t="s">
        <v>29</v>
      </c>
      <c r="AJ114" s="190"/>
      <c r="AK114" s="191"/>
      <c r="AL114" s="191"/>
      <c r="AM114" s="191"/>
      <c r="AN114" s="192"/>
      <c r="AO114" s="193"/>
      <c r="AP114" s="191"/>
      <c r="AQ114" s="191"/>
      <c r="AR114" s="191"/>
      <c r="AS114" s="194"/>
      <c r="BD114" s="11"/>
      <c r="BE114" s="11"/>
      <c r="BF114" s="11"/>
      <c r="BG114" s="11"/>
      <c r="BH114" s="11"/>
      <c r="BI114" s="11"/>
      <c r="BJ114" s="11"/>
      <c r="BK114" s="11"/>
      <c r="BL114" s="11"/>
      <c r="BM114" s="11"/>
      <c r="BN114" s="11"/>
      <c r="BO114" s="11"/>
      <c r="BP114" s="11"/>
      <c r="BQ114" s="11"/>
      <c r="BR114" s="11"/>
      <c r="BS114" s="11"/>
      <c r="BT114" s="11"/>
      <c r="BU114" s="11"/>
      <c r="BV114" s="11"/>
      <c r="BW114" s="11"/>
      <c r="BX114" s="11"/>
      <c r="BY114" s="11"/>
      <c r="BZ114" s="11"/>
      <c r="CA114" s="11"/>
      <c r="CB114" s="11"/>
      <c r="CC114" s="11"/>
      <c r="CD114" s="11"/>
      <c r="CE114" s="11"/>
      <c r="CF114" s="11"/>
      <c r="CG114" s="11"/>
      <c r="CH114" s="11"/>
      <c r="CI114" s="11"/>
      <c r="CJ114" s="11"/>
      <c r="CK114" s="11"/>
      <c r="CL114" s="11"/>
      <c r="CM114" s="11"/>
      <c r="CN114" s="11"/>
      <c r="CO114" s="11"/>
      <c r="CP114" s="11"/>
      <c r="CQ114" s="11"/>
      <c r="CR114" s="11"/>
      <c r="CS114" s="11"/>
      <c r="CT114" s="11"/>
      <c r="CU114" s="11"/>
      <c r="CV114" s="11"/>
      <c r="CW114" s="11"/>
      <c r="CX114" s="11"/>
      <c r="CY114" s="11"/>
      <c r="CZ114" s="11"/>
      <c r="DA114" s="11"/>
      <c r="DB114" s="11"/>
      <c r="DC114" s="11"/>
      <c r="DD114" s="11"/>
      <c r="DE114" s="11"/>
      <c r="DF114" s="11"/>
      <c r="DG114" s="11"/>
      <c r="DH114" s="11"/>
      <c r="DI114" s="11"/>
      <c r="DJ114" s="11"/>
      <c r="DK114" s="11"/>
      <c r="DL114" s="11"/>
      <c r="DM114" s="11"/>
      <c r="DN114" s="11"/>
      <c r="DO114" s="11"/>
      <c r="DP114" s="11"/>
      <c r="DQ114" s="11"/>
      <c r="DR114" s="11"/>
      <c r="DS114" s="11"/>
      <c r="DT114" s="11"/>
      <c r="DU114" s="11"/>
      <c r="DV114" s="11"/>
      <c r="DW114" s="11"/>
      <c r="DX114" s="11"/>
      <c r="DY114" s="11"/>
      <c r="DZ114" s="11"/>
      <c r="EA114" s="11"/>
      <c r="EB114" s="11"/>
      <c r="EC114" s="11"/>
      <c r="ED114" s="11"/>
      <c r="EE114" s="11"/>
      <c r="EF114" s="11"/>
      <c r="EG114" s="11"/>
    </row>
    <row r="115" spans="1:137" ht="25.5" x14ac:dyDescent="0.25">
      <c r="A115" s="257">
        <v>55</v>
      </c>
      <c r="B115" s="313" t="s">
        <v>94</v>
      </c>
      <c r="C115" s="312" t="s">
        <v>139</v>
      </c>
      <c r="D115" s="72">
        <v>15</v>
      </c>
      <c r="E115" s="127">
        <v>1</v>
      </c>
      <c r="F115" s="184">
        <v>14</v>
      </c>
      <c r="G115" s="185">
        <v>1</v>
      </c>
      <c r="H115" s="185" t="s">
        <v>53</v>
      </c>
      <c r="I115" s="185">
        <v>300</v>
      </c>
      <c r="J115" s="186" t="s">
        <v>29</v>
      </c>
      <c r="K115" s="62"/>
      <c r="L115" s="182"/>
      <c r="M115" s="182"/>
      <c r="N115" s="182"/>
      <c r="O115" s="61"/>
      <c r="P115" s="181"/>
      <c r="Q115" s="182"/>
      <c r="R115" s="182"/>
      <c r="S115" s="182"/>
      <c r="T115" s="183"/>
      <c r="U115" s="62"/>
      <c r="V115" s="182"/>
      <c r="W115" s="182"/>
      <c r="X115" s="182"/>
      <c r="Y115" s="61"/>
      <c r="Z115" s="181"/>
      <c r="AA115" s="182"/>
      <c r="AB115" s="182"/>
      <c r="AC115" s="182"/>
      <c r="AD115" s="183"/>
      <c r="AE115" s="199">
        <v>1</v>
      </c>
      <c r="AF115" s="185">
        <v>0</v>
      </c>
      <c r="AG115" s="185" t="s">
        <v>30</v>
      </c>
      <c r="AH115" s="185">
        <v>300</v>
      </c>
      <c r="AI115" s="200" t="s">
        <v>29</v>
      </c>
      <c r="AJ115" s="181"/>
      <c r="AK115" s="182"/>
      <c r="AL115" s="182"/>
      <c r="AM115" s="182"/>
      <c r="AN115" s="183"/>
      <c r="AO115" s="62"/>
      <c r="AP115" s="182"/>
      <c r="AQ115" s="182"/>
      <c r="AR115" s="182"/>
      <c r="AS115" s="183"/>
      <c r="BD115" s="11"/>
      <c r="BE115" s="11"/>
      <c r="BF115" s="11"/>
      <c r="BG115" s="11"/>
      <c r="BH115" s="11"/>
      <c r="BI115" s="11"/>
      <c r="BJ115" s="11"/>
      <c r="BK115" s="11"/>
      <c r="BL115" s="11"/>
      <c r="BM115" s="11"/>
      <c r="BN115" s="11"/>
      <c r="BO115" s="11"/>
      <c r="BP115" s="11"/>
      <c r="BQ115" s="11"/>
      <c r="BR115" s="11"/>
      <c r="BS115" s="11"/>
      <c r="BT115" s="11"/>
      <c r="BU115" s="11"/>
      <c r="BV115" s="11"/>
      <c r="BW115" s="11"/>
      <c r="BX115" s="11"/>
      <c r="BY115" s="11"/>
      <c r="BZ115" s="11"/>
      <c r="CA115" s="11"/>
      <c r="CB115" s="11"/>
      <c r="CC115" s="11"/>
      <c r="CD115" s="11"/>
      <c r="CE115" s="11"/>
      <c r="CF115" s="11"/>
      <c r="CG115" s="11"/>
      <c r="CH115" s="11"/>
      <c r="CI115" s="11"/>
      <c r="CJ115" s="11"/>
      <c r="CK115" s="11"/>
      <c r="CL115" s="11"/>
      <c r="CM115" s="11"/>
      <c r="CN115" s="11"/>
      <c r="CO115" s="11"/>
      <c r="CP115" s="11"/>
      <c r="CQ115" s="11"/>
      <c r="CR115" s="11"/>
      <c r="CS115" s="11"/>
      <c r="CT115" s="11"/>
      <c r="CU115" s="11"/>
      <c r="CV115" s="11"/>
      <c r="CW115" s="11"/>
      <c r="CX115" s="11"/>
      <c r="CY115" s="11"/>
      <c r="CZ115" s="11"/>
      <c r="DA115" s="11"/>
      <c r="DB115" s="11"/>
      <c r="DC115" s="11"/>
      <c r="DD115" s="11"/>
      <c r="DE115" s="11"/>
      <c r="DF115" s="11"/>
      <c r="DG115" s="11"/>
      <c r="DH115" s="11"/>
      <c r="DI115" s="11"/>
      <c r="DJ115" s="11"/>
      <c r="DK115" s="11"/>
      <c r="DL115" s="11"/>
      <c r="DM115" s="11"/>
      <c r="DN115" s="11"/>
      <c r="DO115" s="11"/>
      <c r="DP115" s="11"/>
      <c r="DQ115" s="11"/>
      <c r="DR115" s="11"/>
      <c r="DS115" s="11"/>
      <c r="DT115" s="11"/>
      <c r="DU115" s="11"/>
      <c r="DV115" s="11"/>
      <c r="DW115" s="11"/>
      <c r="DX115" s="11"/>
      <c r="DY115" s="11"/>
      <c r="DZ115" s="11"/>
      <c r="EA115" s="11"/>
      <c r="EB115" s="11"/>
      <c r="EC115" s="11"/>
      <c r="ED115" s="11"/>
      <c r="EE115" s="11"/>
      <c r="EF115" s="11"/>
      <c r="EG115" s="11"/>
    </row>
    <row r="116" spans="1:137" ht="26.25" thickBot="1" x14ac:dyDescent="0.3">
      <c r="A116" s="257">
        <v>56</v>
      </c>
      <c r="B116" s="305" t="s">
        <v>95</v>
      </c>
      <c r="C116" s="291" t="s">
        <v>125</v>
      </c>
      <c r="D116" s="72">
        <v>10</v>
      </c>
      <c r="E116" s="127">
        <v>1</v>
      </c>
      <c r="F116" s="181"/>
      <c r="G116" s="182"/>
      <c r="H116" s="182"/>
      <c r="I116" s="182"/>
      <c r="J116" s="183"/>
      <c r="K116" s="62"/>
      <c r="L116" s="182"/>
      <c r="M116" s="182"/>
      <c r="N116" s="182"/>
      <c r="O116" s="61"/>
      <c r="P116" s="181"/>
      <c r="Q116" s="182"/>
      <c r="R116" s="182"/>
      <c r="S116" s="182"/>
      <c r="T116" s="183"/>
      <c r="U116" s="199">
        <v>9</v>
      </c>
      <c r="V116" s="185">
        <v>1</v>
      </c>
      <c r="W116" s="185" t="s">
        <v>28</v>
      </c>
      <c r="X116" s="185">
        <v>25</v>
      </c>
      <c r="Y116" s="200" t="s">
        <v>29</v>
      </c>
      <c r="Z116" s="181"/>
      <c r="AA116" s="182"/>
      <c r="AB116" s="182"/>
      <c r="AC116" s="182"/>
      <c r="AD116" s="183"/>
      <c r="AE116" s="85">
        <v>1</v>
      </c>
      <c r="AF116" s="140">
        <v>0</v>
      </c>
      <c r="AG116" s="140" t="s">
        <v>30</v>
      </c>
      <c r="AH116" s="140">
        <v>300</v>
      </c>
      <c r="AI116" s="202" t="s">
        <v>29</v>
      </c>
      <c r="AJ116" s="181"/>
      <c r="AK116" s="182"/>
      <c r="AL116" s="182"/>
      <c r="AM116" s="182"/>
      <c r="AN116" s="183"/>
      <c r="AO116" s="62"/>
      <c r="AP116" s="182"/>
      <c r="AQ116" s="182"/>
      <c r="AR116" s="182"/>
      <c r="AS116" s="183"/>
      <c r="BD116" s="11"/>
      <c r="BE116" s="11"/>
      <c r="BF116" s="11"/>
      <c r="BG116" s="11"/>
      <c r="BH116" s="11"/>
      <c r="BI116" s="11"/>
      <c r="BJ116" s="11"/>
      <c r="BK116" s="11"/>
      <c r="BL116" s="11"/>
      <c r="BM116" s="11"/>
      <c r="BN116" s="11"/>
      <c r="BO116" s="11"/>
      <c r="BP116" s="11"/>
      <c r="BQ116" s="11"/>
      <c r="BR116" s="11"/>
      <c r="BS116" s="11"/>
      <c r="BT116" s="11"/>
      <c r="BU116" s="11"/>
      <c r="BV116" s="11"/>
      <c r="BW116" s="11"/>
      <c r="BX116" s="11"/>
      <c r="BY116" s="11"/>
      <c r="BZ116" s="11"/>
      <c r="CA116" s="11"/>
      <c r="CB116" s="11"/>
      <c r="CC116" s="11"/>
      <c r="CD116" s="11"/>
      <c r="CE116" s="11"/>
      <c r="CF116" s="11"/>
      <c r="CG116" s="11"/>
      <c r="CH116" s="11"/>
      <c r="CI116" s="11"/>
      <c r="CJ116" s="11"/>
      <c r="CK116" s="11"/>
      <c r="CL116" s="11"/>
      <c r="CM116" s="11"/>
      <c r="CN116" s="11"/>
      <c r="CO116" s="11"/>
      <c r="CP116" s="11"/>
      <c r="CQ116" s="11"/>
      <c r="CR116" s="11"/>
      <c r="CS116" s="11"/>
      <c r="CT116" s="11"/>
      <c r="CU116" s="11"/>
      <c r="CV116" s="11"/>
      <c r="CW116" s="11"/>
      <c r="CX116" s="11"/>
      <c r="CY116" s="11"/>
      <c r="CZ116" s="11"/>
      <c r="DA116" s="11"/>
      <c r="DB116" s="11"/>
      <c r="DC116" s="11"/>
      <c r="DD116" s="11"/>
      <c r="DE116" s="11"/>
      <c r="DF116" s="11"/>
      <c r="DG116" s="11"/>
      <c r="DH116" s="11"/>
      <c r="DI116" s="11"/>
      <c r="DJ116" s="11"/>
      <c r="DK116" s="11"/>
      <c r="DL116" s="11"/>
      <c r="DM116" s="11"/>
      <c r="DN116" s="11"/>
      <c r="DO116" s="11"/>
      <c r="DP116" s="11"/>
      <c r="DQ116" s="11"/>
      <c r="DR116" s="11"/>
      <c r="DS116" s="11"/>
      <c r="DT116" s="11"/>
      <c r="DU116" s="11"/>
      <c r="DV116" s="11"/>
      <c r="DW116" s="11"/>
      <c r="DX116" s="11"/>
      <c r="DY116" s="11"/>
      <c r="DZ116" s="11"/>
      <c r="EA116" s="11"/>
      <c r="EB116" s="11"/>
      <c r="EC116" s="11"/>
      <c r="ED116" s="11"/>
      <c r="EE116" s="11"/>
      <c r="EF116" s="11"/>
      <c r="EG116" s="11"/>
    </row>
    <row r="117" spans="1:137" s="4" customFormat="1" ht="23.1" customHeight="1" thickBot="1" x14ac:dyDescent="0.25">
      <c r="A117" s="337" t="s">
        <v>38</v>
      </c>
      <c r="B117" s="338"/>
      <c r="C117" s="339"/>
      <c r="D117" s="63">
        <f>SUM(D113:D116)</f>
        <v>90</v>
      </c>
      <c r="E117" s="63">
        <f t="shared" ref="E117:T117" si="14">SUM(E113:E116)</f>
        <v>6</v>
      </c>
      <c r="F117" s="63">
        <f t="shared" si="14"/>
        <v>30</v>
      </c>
      <c r="G117" s="63">
        <f t="shared" si="14"/>
        <v>3</v>
      </c>
      <c r="H117" s="63">
        <f t="shared" si="14"/>
        <v>0</v>
      </c>
      <c r="I117" s="63">
        <f t="shared" si="14"/>
        <v>900</v>
      </c>
      <c r="J117" s="63">
        <f t="shared" si="14"/>
        <v>0</v>
      </c>
      <c r="K117" s="63">
        <f t="shared" si="14"/>
        <v>0</v>
      </c>
      <c r="L117" s="63">
        <f t="shared" si="14"/>
        <v>0</v>
      </c>
      <c r="M117" s="63">
        <f t="shared" si="14"/>
        <v>0</v>
      </c>
      <c r="N117" s="63">
        <f t="shared" si="14"/>
        <v>0</v>
      </c>
      <c r="O117" s="63">
        <f t="shared" si="14"/>
        <v>0</v>
      </c>
      <c r="P117" s="63">
        <f t="shared" si="14"/>
        <v>0</v>
      </c>
      <c r="Q117" s="63">
        <f t="shared" si="14"/>
        <v>0</v>
      </c>
      <c r="R117" s="63">
        <f t="shared" si="14"/>
        <v>0</v>
      </c>
      <c r="S117" s="63">
        <f t="shared" si="14"/>
        <v>0</v>
      </c>
      <c r="T117" s="63">
        <f t="shared" si="14"/>
        <v>0</v>
      </c>
      <c r="U117" s="63">
        <f>SUM(U113:U116)</f>
        <v>54</v>
      </c>
      <c r="V117" s="63">
        <f t="shared" ref="V117" si="15">SUM(V113:V116)</f>
        <v>3</v>
      </c>
      <c r="W117" s="63">
        <f t="shared" ref="W117" si="16">SUM(W113:W116)</f>
        <v>0</v>
      </c>
      <c r="X117" s="63">
        <f t="shared" ref="X117" si="17">SUM(X113:X116)</f>
        <v>75</v>
      </c>
      <c r="Y117" s="63">
        <f t="shared" ref="Y117" si="18">SUM(Y113:Y116)</f>
        <v>0</v>
      </c>
      <c r="Z117" s="63">
        <f t="shared" ref="Z117" si="19">SUM(Z113:Z116)</f>
        <v>0</v>
      </c>
      <c r="AA117" s="63">
        <f t="shared" ref="AA117" si="20">SUM(AA113:AA116)</f>
        <v>0</v>
      </c>
      <c r="AB117" s="63">
        <f t="shared" ref="AB117" si="21">SUM(AB113:AB116)</f>
        <v>0</v>
      </c>
      <c r="AC117" s="63">
        <f t="shared" ref="AC117" si="22">SUM(AC113:AC116)</f>
        <v>0</v>
      </c>
      <c r="AD117" s="63">
        <f t="shared" ref="AD117" si="23">SUM(AD113:AD116)</f>
        <v>0</v>
      </c>
      <c r="AE117" s="63">
        <f>SUM(AE113:AE116)</f>
        <v>6</v>
      </c>
      <c r="AF117" s="63">
        <f t="shared" ref="AF117" si="24">SUM(AF113:AF116)</f>
        <v>0</v>
      </c>
      <c r="AG117" s="63">
        <f t="shared" ref="AG117" si="25">SUM(AG113:AG116)</f>
        <v>0</v>
      </c>
      <c r="AH117" s="63">
        <f t="shared" ref="AH117" si="26">SUM(AH113:AH116)</f>
        <v>1200</v>
      </c>
      <c r="AI117" s="63">
        <f t="shared" ref="AI117" si="27">SUM(AI113:AI116)</f>
        <v>0</v>
      </c>
      <c r="AJ117" s="63">
        <f t="shared" ref="AJ117" si="28">SUM(AJ113:AJ116)</f>
        <v>0</v>
      </c>
      <c r="AK117" s="63">
        <f t="shared" ref="AK117" si="29">SUM(AK113:AK116)</f>
        <v>0</v>
      </c>
      <c r="AL117" s="63">
        <f t="shared" ref="AL117" si="30">SUM(AL113:AL116)</f>
        <v>0</v>
      </c>
      <c r="AM117" s="63">
        <f t="shared" ref="AM117" si="31">SUM(AM113:AM116)</f>
        <v>0</v>
      </c>
      <c r="AN117" s="63">
        <f t="shared" ref="AN117" si="32">SUM(AN113:AN116)</f>
        <v>0</v>
      </c>
      <c r="AO117" s="63">
        <f t="shared" ref="AO117" si="33">SUM(AO113:AO116)</f>
        <v>0</v>
      </c>
      <c r="AP117" s="63">
        <f t="shared" ref="AP117" si="34">SUM(AP113:AP116)</f>
        <v>0</v>
      </c>
      <c r="AQ117" s="63">
        <f t="shared" ref="AQ117" si="35">SUM(AQ113:AQ116)</f>
        <v>0</v>
      </c>
      <c r="AR117" s="63">
        <f t="shared" ref="AR117" si="36">SUM(AR113:AR116)</f>
        <v>0</v>
      </c>
      <c r="AS117" s="195">
        <f>SUM(AS113:AS116)</f>
        <v>0</v>
      </c>
      <c r="AT117" s="429"/>
      <c r="AU117" s="429"/>
      <c r="AV117" s="429"/>
      <c r="AW117" s="429"/>
      <c r="AX117" s="429"/>
      <c r="AY117" s="429"/>
      <c r="AZ117" s="429"/>
      <c r="BA117" s="429"/>
      <c r="BB117" s="429"/>
      <c r="BC117" s="429"/>
      <c r="BD117" s="15"/>
      <c r="BE117" s="15"/>
      <c r="BF117" s="15"/>
      <c r="BG117" s="15"/>
      <c r="BH117" s="15"/>
      <c r="BI117" s="15"/>
      <c r="BJ117" s="15"/>
      <c r="BK117" s="15"/>
      <c r="BL117" s="15"/>
      <c r="BM117" s="15"/>
      <c r="BN117" s="15"/>
      <c r="BO117" s="15"/>
      <c r="BP117" s="15"/>
      <c r="BQ117" s="15"/>
      <c r="BR117" s="15"/>
      <c r="BS117" s="15"/>
      <c r="BT117" s="15"/>
      <c r="BU117" s="15"/>
      <c r="BV117" s="15"/>
      <c r="BW117" s="15"/>
      <c r="BX117" s="15"/>
      <c r="BY117" s="15"/>
      <c r="BZ117" s="15"/>
      <c r="CA117" s="15"/>
      <c r="CB117" s="15"/>
      <c r="CC117" s="15"/>
      <c r="CD117" s="15"/>
      <c r="CE117" s="15"/>
      <c r="CF117" s="15"/>
      <c r="CG117" s="15"/>
      <c r="CH117" s="15"/>
      <c r="CI117" s="15"/>
      <c r="CJ117" s="15"/>
      <c r="CK117" s="15"/>
      <c r="CL117" s="15"/>
      <c r="CM117" s="15"/>
      <c r="CN117" s="15"/>
      <c r="CO117" s="15"/>
      <c r="CP117" s="15"/>
      <c r="CQ117" s="15"/>
      <c r="CR117" s="15"/>
      <c r="CS117" s="15"/>
      <c r="CT117" s="15"/>
      <c r="CU117" s="15"/>
      <c r="CV117" s="15"/>
      <c r="CW117" s="15"/>
      <c r="CX117" s="15"/>
      <c r="CY117" s="15"/>
      <c r="CZ117" s="15"/>
      <c r="DA117" s="15"/>
      <c r="DB117" s="15"/>
      <c r="DC117" s="15"/>
      <c r="DD117" s="15"/>
      <c r="DE117" s="15"/>
      <c r="DF117" s="15"/>
      <c r="DG117" s="15"/>
      <c r="DH117" s="15"/>
      <c r="DI117" s="15"/>
      <c r="DJ117" s="15"/>
      <c r="DK117" s="15"/>
      <c r="DL117" s="15"/>
      <c r="DM117" s="15"/>
      <c r="DN117" s="15"/>
      <c r="DO117" s="15"/>
      <c r="DP117" s="15"/>
      <c r="DQ117" s="15"/>
      <c r="DR117" s="15"/>
      <c r="DS117" s="15"/>
      <c r="DT117" s="15"/>
      <c r="DU117" s="15"/>
      <c r="DV117" s="15"/>
      <c r="DW117" s="15"/>
      <c r="DX117" s="15"/>
      <c r="DY117" s="15"/>
      <c r="DZ117" s="15"/>
      <c r="EA117" s="15"/>
      <c r="EB117" s="15"/>
      <c r="EC117" s="15"/>
      <c r="ED117" s="15"/>
      <c r="EE117" s="15"/>
      <c r="EF117" s="15"/>
      <c r="EG117" s="15"/>
    </row>
    <row r="118" spans="1:137" s="4" customFormat="1" ht="12" x14ac:dyDescent="0.2">
      <c r="A118" s="340" t="s">
        <v>55</v>
      </c>
      <c r="B118" s="341"/>
      <c r="C118" s="342"/>
      <c r="D118" s="92">
        <f t="shared" ref="D118:AS118" si="37">D117+D111</f>
        <v>90</v>
      </c>
      <c r="E118" s="92">
        <f>E117+E111+E108</f>
        <v>18</v>
      </c>
      <c r="F118" s="92">
        <f t="shared" si="37"/>
        <v>30</v>
      </c>
      <c r="G118" s="92">
        <f t="shared" si="37"/>
        <v>3</v>
      </c>
      <c r="H118" s="92">
        <f t="shared" si="37"/>
        <v>0</v>
      </c>
      <c r="I118" s="92">
        <f t="shared" si="37"/>
        <v>900</v>
      </c>
      <c r="J118" s="92">
        <f t="shared" si="37"/>
        <v>0</v>
      </c>
      <c r="K118" s="92">
        <f t="shared" si="37"/>
        <v>0</v>
      </c>
      <c r="L118" s="92">
        <f t="shared" si="37"/>
        <v>0</v>
      </c>
      <c r="M118" s="92">
        <f t="shared" si="37"/>
        <v>0</v>
      </c>
      <c r="N118" s="92">
        <f t="shared" si="37"/>
        <v>0</v>
      </c>
      <c r="O118" s="92">
        <f t="shared" si="37"/>
        <v>0</v>
      </c>
      <c r="P118" s="92">
        <f t="shared" si="37"/>
        <v>0</v>
      </c>
      <c r="Q118" s="92">
        <f t="shared" si="37"/>
        <v>0</v>
      </c>
      <c r="R118" s="92">
        <f t="shared" si="37"/>
        <v>0</v>
      </c>
      <c r="S118" s="92">
        <f t="shared" si="37"/>
        <v>0</v>
      </c>
      <c r="T118" s="92">
        <f t="shared" si="37"/>
        <v>0</v>
      </c>
      <c r="U118" s="92">
        <f t="shared" si="37"/>
        <v>54</v>
      </c>
      <c r="V118" s="92">
        <f t="shared" si="37"/>
        <v>3</v>
      </c>
      <c r="W118" s="92">
        <f t="shared" si="37"/>
        <v>0</v>
      </c>
      <c r="X118" s="92">
        <f t="shared" si="37"/>
        <v>75</v>
      </c>
      <c r="Y118" s="92">
        <f t="shared" si="37"/>
        <v>0</v>
      </c>
      <c r="Z118" s="92">
        <f t="shared" si="37"/>
        <v>0</v>
      </c>
      <c r="AA118" s="92">
        <f t="shared" si="37"/>
        <v>0</v>
      </c>
      <c r="AB118" s="92">
        <f t="shared" si="37"/>
        <v>0</v>
      </c>
      <c r="AC118" s="92">
        <f t="shared" si="37"/>
        <v>0</v>
      </c>
      <c r="AD118" s="92">
        <f t="shared" si="37"/>
        <v>0</v>
      </c>
      <c r="AE118" s="92">
        <f t="shared" si="37"/>
        <v>6</v>
      </c>
      <c r="AF118" s="92">
        <f t="shared" si="37"/>
        <v>0</v>
      </c>
      <c r="AG118" s="92">
        <f t="shared" si="37"/>
        <v>0</v>
      </c>
      <c r="AH118" s="92">
        <f t="shared" si="37"/>
        <v>1200</v>
      </c>
      <c r="AI118" s="92">
        <f t="shared" si="37"/>
        <v>0</v>
      </c>
      <c r="AJ118" s="92">
        <f t="shared" si="37"/>
        <v>0</v>
      </c>
      <c r="AK118" s="92">
        <f t="shared" si="37"/>
        <v>0</v>
      </c>
      <c r="AL118" s="92">
        <f t="shared" si="37"/>
        <v>0</v>
      </c>
      <c r="AM118" s="92">
        <f t="shared" si="37"/>
        <v>0</v>
      </c>
      <c r="AN118" s="92">
        <f t="shared" si="37"/>
        <v>0</v>
      </c>
      <c r="AO118" s="92">
        <f t="shared" si="37"/>
        <v>0</v>
      </c>
      <c r="AP118" s="92">
        <f t="shared" si="37"/>
        <v>0</v>
      </c>
      <c r="AQ118" s="92">
        <f t="shared" si="37"/>
        <v>0</v>
      </c>
      <c r="AR118" s="92">
        <f t="shared" si="37"/>
        <v>0</v>
      </c>
      <c r="AS118" s="92">
        <f t="shared" si="37"/>
        <v>0</v>
      </c>
      <c r="AT118" s="429"/>
      <c r="AU118" s="429"/>
      <c r="AV118" s="429"/>
      <c r="AW118" s="429"/>
      <c r="AX118" s="429"/>
      <c r="AY118" s="429"/>
      <c r="AZ118" s="429"/>
      <c r="BA118" s="429"/>
      <c r="BB118" s="429"/>
      <c r="BC118" s="429"/>
      <c r="BD118" s="15"/>
      <c r="BE118" s="15"/>
      <c r="BF118" s="15"/>
      <c r="BG118" s="15"/>
      <c r="BH118" s="15"/>
      <c r="BI118" s="15"/>
      <c r="BJ118" s="15"/>
      <c r="BK118" s="15"/>
      <c r="BL118" s="15"/>
      <c r="BM118" s="15"/>
      <c r="BN118" s="15"/>
      <c r="BO118" s="15"/>
      <c r="BP118" s="15"/>
      <c r="BQ118" s="15"/>
      <c r="BR118" s="15"/>
      <c r="BS118" s="15"/>
      <c r="BT118" s="15"/>
      <c r="BU118" s="15"/>
      <c r="BV118" s="15"/>
      <c r="BW118" s="15"/>
      <c r="BX118" s="15"/>
      <c r="BY118" s="15"/>
      <c r="BZ118" s="15"/>
      <c r="CA118" s="15"/>
      <c r="CB118" s="15"/>
      <c r="CC118" s="15"/>
      <c r="CD118" s="15"/>
      <c r="CE118" s="15"/>
      <c r="CF118" s="15"/>
      <c r="CG118" s="15"/>
      <c r="CH118" s="15"/>
      <c r="CI118" s="15"/>
      <c r="CJ118" s="15"/>
      <c r="CK118" s="15"/>
      <c r="CL118" s="15"/>
      <c r="CM118" s="15"/>
      <c r="CN118" s="15"/>
      <c r="CO118" s="15"/>
      <c r="CP118" s="15"/>
      <c r="CQ118" s="15"/>
      <c r="CR118" s="15"/>
      <c r="CS118" s="15"/>
      <c r="CT118" s="15"/>
      <c r="CU118" s="15"/>
      <c r="CV118" s="15"/>
      <c r="CW118" s="15"/>
      <c r="CX118" s="15"/>
      <c r="CY118" s="15"/>
      <c r="CZ118" s="15"/>
      <c r="DA118" s="15"/>
      <c r="DB118" s="15"/>
      <c r="DC118" s="15"/>
      <c r="DD118" s="15"/>
      <c r="DE118" s="15"/>
      <c r="DF118" s="15"/>
      <c r="DG118" s="15"/>
      <c r="DH118" s="15"/>
      <c r="DI118" s="15"/>
      <c r="DJ118" s="15"/>
      <c r="DK118" s="15"/>
      <c r="DL118" s="15"/>
      <c r="DM118" s="15"/>
      <c r="DN118" s="15"/>
      <c r="DO118" s="15"/>
      <c r="DP118" s="15"/>
      <c r="DQ118" s="15"/>
      <c r="DR118" s="15"/>
      <c r="DS118" s="15"/>
      <c r="DT118" s="15"/>
      <c r="DU118" s="15"/>
      <c r="DV118" s="15"/>
      <c r="DW118" s="15"/>
      <c r="DX118" s="15"/>
      <c r="DY118" s="15"/>
      <c r="DZ118" s="15"/>
      <c r="EA118" s="15"/>
      <c r="EB118" s="15"/>
      <c r="EC118" s="15"/>
      <c r="ED118" s="15"/>
      <c r="EE118" s="15"/>
      <c r="EF118" s="15"/>
      <c r="EG118" s="15"/>
    </row>
    <row r="119" spans="1:137" s="16" customFormat="1" ht="23.1" customHeight="1" x14ac:dyDescent="0.2">
      <c r="A119" s="343" t="s">
        <v>73</v>
      </c>
      <c r="B119" s="344"/>
      <c r="C119" s="344"/>
      <c r="D119" s="344"/>
      <c r="E119" s="344"/>
      <c r="F119" s="344"/>
      <c r="G119" s="344"/>
      <c r="H119" s="344"/>
      <c r="I119" s="344"/>
      <c r="J119" s="344"/>
      <c r="K119" s="344"/>
      <c r="L119" s="344"/>
      <c r="M119" s="344"/>
      <c r="N119" s="344"/>
      <c r="O119" s="344"/>
      <c r="P119" s="344"/>
      <c r="Q119" s="344"/>
      <c r="R119" s="344"/>
      <c r="S119" s="344"/>
      <c r="T119" s="344"/>
      <c r="U119" s="344"/>
      <c r="V119" s="344"/>
      <c r="W119" s="344"/>
      <c r="X119" s="344"/>
      <c r="Y119" s="344"/>
      <c r="Z119" s="344"/>
      <c r="AA119" s="344"/>
      <c r="AB119" s="344"/>
      <c r="AC119" s="344"/>
      <c r="AD119" s="344"/>
      <c r="AE119" s="344"/>
      <c r="AF119" s="344"/>
      <c r="AG119" s="344"/>
      <c r="AH119" s="344"/>
      <c r="AI119" s="344"/>
      <c r="AJ119" s="344"/>
      <c r="AK119" s="344"/>
      <c r="AL119" s="344"/>
      <c r="AM119" s="344"/>
      <c r="AN119" s="344"/>
      <c r="AO119" s="344"/>
      <c r="AP119" s="344"/>
      <c r="AQ119" s="344"/>
      <c r="AR119" s="344"/>
      <c r="AS119" s="345"/>
      <c r="AT119" s="429"/>
      <c r="AU119" s="429"/>
      <c r="AV119" s="429"/>
      <c r="AW119" s="429"/>
      <c r="AX119" s="429"/>
      <c r="AY119" s="429"/>
      <c r="AZ119" s="429"/>
      <c r="BA119" s="429"/>
      <c r="BB119" s="429"/>
      <c r="BC119" s="429"/>
      <c r="BD119" s="15"/>
      <c r="BE119" s="15"/>
      <c r="BF119" s="15"/>
      <c r="BG119" s="15"/>
      <c r="BH119" s="15"/>
      <c r="BI119" s="15"/>
      <c r="BJ119" s="15"/>
      <c r="BK119" s="15"/>
      <c r="BL119" s="15"/>
      <c r="BM119" s="15"/>
      <c r="BN119" s="15"/>
      <c r="BO119" s="15"/>
      <c r="BP119" s="15"/>
      <c r="BQ119" s="15"/>
      <c r="BR119" s="15"/>
      <c r="BS119" s="15"/>
      <c r="BT119" s="15"/>
      <c r="BU119" s="15"/>
      <c r="BV119" s="15"/>
      <c r="BW119" s="15"/>
      <c r="BX119" s="15"/>
      <c r="BY119" s="15"/>
      <c r="BZ119" s="15"/>
      <c r="CA119" s="15"/>
      <c r="CB119" s="15"/>
      <c r="CC119" s="15"/>
      <c r="CD119" s="15"/>
      <c r="CE119" s="15"/>
      <c r="CF119" s="15"/>
      <c r="CG119" s="15"/>
      <c r="CH119" s="15"/>
      <c r="CI119" s="15"/>
      <c r="CJ119" s="15"/>
      <c r="CK119" s="15"/>
      <c r="CL119" s="15"/>
      <c r="CM119" s="15"/>
      <c r="CN119" s="15"/>
      <c r="CO119" s="15"/>
      <c r="CP119" s="15"/>
      <c r="CQ119" s="15"/>
      <c r="CR119" s="15"/>
      <c r="CS119" s="15"/>
      <c r="CT119" s="15"/>
      <c r="CU119" s="15"/>
      <c r="CV119" s="15"/>
      <c r="CW119" s="15"/>
      <c r="CX119" s="15"/>
      <c r="CY119" s="15"/>
      <c r="CZ119" s="15"/>
      <c r="DA119" s="15"/>
      <c r="DB119" s="15"/>
      <c r="DC119" s="15"/>
      <c r="DD119" s="15"/>
      <c r="DE119" s="15"/>
      <c r="DF119" s="15"/>
      <c r="DG119" s="15"/>
      <c r="DH119" s="15"/>
      <c r="DI119" s="15"/>
      <c r="DJ119" s="15"/>
      <c r="DK119" s="15"/>
      <c r="DL119" s="15"/>
      <c r="DM119" s="15"/>
      <c r="DN119" s="15"/>
      <c r="DO119" s="15"/>
      <c r="DP119" s="15"/>
      <c r="DQ119" s="15"/>
      <c r="DR119" s="15"/>
      <c r="DS119" s="15"/>
      <c r="DT119" s="15"/>
      <c r="DU119" s="15"/>
      <c r="DV119" s="15"/>
      <c r="DW119" s="15"/>
      <c r="DX119" s="15"/>
      <c r="DY119" s="15"/>
      <c r="DZ119" s="15"/>
      <c r="EA119" s="15"/>
      <c r="EB119" s="15"/>
      <c r="EC119" s="15"/>
      <c r="ED119" s="15"/>
      <c r="EE119" s="15"/>
      <c r="EF119" s="15"/>
      <c r="EG119" s="15"/>
    </row>
    <row r="120" spans="1:137" s="4" customFormat="1" ht="23.1" customHeight="1" thickBot="1" x14ac:dyDescent="0.25">
      <c r="A120" s="346" t="s">
        <v>74</v>
      </c>
      <c r="B120" s="347"/>
      <c r="C120" s="347"/>
      <c r="D120" s="347"/>
      <c r="E120" s="347"/>
      <c r="F120" s="347"/>
      <c r="G120" s="347"/>
      <c r="H120" s="347"/>
      <c r="I120" s="347"/>
      <c r="J120" s="347"/>
      <c r="K120" s="347"/>
      <c r="L120" s="347"/>
      <c r="M120" s="347"/>
      <c r="N120" s="347"/>
      <c r="O120" s="347"/>
      <c r="P120" s="347"/>
      <c r="Q120" s="347"/>
      <c r="R120" s="347"/>
      <c r="S120" s="347"/>
      <c r="T120" s="347"/>
      <c r="U120" s="347"/>
      <c r="V120" s="347"/>
      <c r="W120" s="347"/>
      <c r="X120" s="347"/>
      <c r="Y120" s="347"/>
      <c r="Z120" s="347"/>
      <c r="AA120" s="347"/>
      <c r="AB120" s="347"/>
      <c r="AC120" s="347"/>
      <c r="AD120" s="347"/>
      <c r="AE120" s="347"/>
      <c r="AF120" s="347"/>
      <c r="AG120" s="347"/>
      <c r="AH120" s="347"/>
      <c r="AI120" s="347"/>
      <c r="AJ120" s="347"/>
      <c r="AK120" s="347"/>
      <c r="AL120" s="347"/>
      <c r="AM120" s="347"/>
      <c r="AN120" s="347"/>
      <c r="AO120" s="347"/>
      <c r="AP120" s="347"/>
      <c r="AQ120" s="347"/>
      <c r="AR120" s="347"/>
      <c r="AS120" s="348"/>
      <c r="AT120" s="429"/>
      <c r="AU120" s="429"/>
      <c r="AV120" s="429"/>
      <c r="AW120" s="429"/>
      <c r="AX120" s="429"/>
      <c r="AY120" s="429"/>
      <c r="AZ120" s="429"/>
      <c r="BA120" s="429"/>
      <c r="BB120" s="429"/>
      <c r="BC120" s="429"/>
      <c r="BD120" s="15"/>
      <c r="BE120" s="15"/>
      <c r="BF120" s="15"/>
      <c r="BG120" s="15"/>
      <c r="BH120" s="15"/>
      <c r="BI120" s="15"/>
      <c r="BJ120" s="15"/>
      <c r="BK120" s="15"/>
      <c r="BL120" s="15"/>
      <c r="BM120" s="15"/>
      <c r="BN120" s="15"/>
      <c r="BO120" s="15"/>
      <c r="BP120" s="15"/>
      <c r="BQ120" s="15"/>
      <c r="BR120" s="15"/>
      <c r="BS120" s="15"/>
      <c r="BT120" s="15"/>
      <c r="BU120" s="15"/>
      <c r="BV120" s="15"/>
      <c r="BW120" s="15"/>
      <c r="BX120" s="15"/>
      <c r="BY120" s="15"/>
      <c r="BZ120" s="15"/>
      <c r="CA120" s="15"/>
      <c r="CB120" s="15"/>
      <c r="CC120" s="15"/>
      <c r="CD120" s="15"/>
      <c r="CE120" s="15"/>
      <c r="CF120" s="15"/>
      <c r="CG120" s="15"/>
      <c r="CH120" s="15"/>
      <c r="CI120" s="15"/>
      <c r="CJ120" s="15"/>
      <c r="CK120" s="15"/>
      <c r="CL120" s="15"/>
      <c r="CM120" s="15"/>
      <c r="CN120" s="15"/>
      <c r="CO120" s="15"/>
      <c r="CP120" s="15"/>
      <c r="CQ120" s="15"/>
      <c r="CR120" s="15"/>
      <c r="CS120" s="15"/>
      <c r="CT120" s="15"/>
      <c r="CU120" s="15"/>
      <c r="CV120" s="15"/>
      <c r="CW120" s="15"/>
      <c r="CX120" s="15"/>
      <c r="CY120" s="15"/>
      <c r="CZ120" s="15"/>
      <c r="DA120" s="15"/>
      <c r="DB120" s="15"/>
      <c r="DC120" s="15"/>
      <c r="DD120" s="15"/>
      <c r="DE120" s="15"/>
      <c r="DF120" s="15"/>
      <c r="DG120" s="15"/>
      <c r="DH120" s="15"/>
      <c r="DI120" s="15"/>
      <c r="DJ120" s="15"/>
      <c r="DK120" s="15"/>
      <c r="DL120" s="15"/>
      <c r="DM120" s="15"/>
      <c r="DN120" s="15"/>
      <c r="DO120" s="15"/>
      <c r="DP120" s="15"/>
      <c r="DQ120" s="15"/>
      <c r="DR120" s="15"/>
      <c r="DS120" s="15"/>
      <c r="DT120" s="15"/>
      <c r="DU120" s="15"/>
      <c r="DV120" s="15"/>
      <c r="DW120" s="15"/>
      <c r="DX120" s="15"/>
      <c r="DY120" s="15"/>
      <c r="DZ120" s="15"/>
      <c r="EA120" s="15"/>
      <c r="EB120" s="15"/>
      <c r="EC120" s="15"/>
      <c r="ED120" s="15"/>
      <c r="EE120" s="15"/>
      <c r="EF120" s="15"/>
      <c r="EG120" s="15"/>
    </row>
    <row r="121" spans="1:137" s="3" customFormat="1" ht="36" x14ac:dyDescent="0.2">
      <c r="A121" s="8">
        <v>57</v>
      </c>
      <c r="B121" s="23" t="s">
        <v>96</v>
      </c>
      <c r="C121" s="289" t="s">
        <v>132</v>
      </c>
      <c r="D121" s="34">
        <v>40</v>
      </c>
      <c r="E121" s="102">
        <v>3</v>
      </c>
      <c r="F121" s="34"/>
      <c r="G121" s="35"/>
      <c r="H121" s="35"/>
      <c r="I121" s="35"/>
      <c r="J121" s="36"/>
      <c r="K121" s="30"/>
      <c r="L121" s="7"/>
      <c r="M121" s="7"/>
      <c r="N121" s="7"/>
      <c r="O121" s="31"/>
      <c r="P121" s="32"/>
      <c r="Q121" s="7"/>
      <c r="R121" s="7"/>
      <c r="S121" s="7"/>
      <c r="T121" s="33"/>
      <c r="U121" s="68">
        <v>38</v>
      </c>
      <c r="V121" s="42">
        <v>3</v>
      </c>
      <c r="W121" s="42" t="s">
        <v>28</v>
      </c>
      <c r="X121" s="42">
        <v>25</v>
      </c>
      <c r="Y121" s="67" t="s">
        <v>37</v>
      </c>
      <c r="Z121" s="32"/>
      <c r="AA121" s="7"/>
      <c r="AB121" s="7"/>
      <c r="AC121" s="7"/>
      <c r="AD121" s="31"/>
      <c r="AE121" s="74">
        <v>2</v>
      </c>
      <c r="AF121" s="74">
        <v>0</v>
      </c>
      <c r="AG121" s="74" t="s">
        <v>30</v>
      </c>
      <c r="AH121" s="74">
        <v>300</v>
      </c>
      <c r="AI121" s="216" t="s">
        <v>37</v>
      </c>
      <c r="AJ121" s="30"/>
      <c r="AK121" s="7"/>
      <c r="AL121" s="7"/>
      <c r="AM121" s="7"/>
      <c r="AN121" s="33"/>
      <c r="AO121" s="34"/>
      <c r="AP121" s="35"/>
      <c r="AQ121" s="35"/>
      <c r="AR121" s="35"/>
      <c r="AS121" s="36"/>
      <c r="AT121" s="429"/>
      <c r="AU121" s="429"/>
      <c r="AV121" s="429"/>
      <c r="AW121" s="429"/>
      <c r="AX121" s="429"/>
      <c r="AY121" s="429"/>
      <c r="AZ121" s="429"/>
      <c r="BA121" s="429"/>
      <c r="BB121" s="429"/>
      <c r="BC121" s="429"/>
      <c r="BD121" s="15"/>
      <c r="BE121" s="15"/>
      <c r="BF121" s="15"/>
      <c r="BG121" s="15"/>
      <c r="BH121" s="15"/>
      <c r="BI121" s="15"/>
      <c r="BJ121" s="15"/>
      <c r="BK121" s="15"/>
      <c r="BL121" s="15"/>
      <c r="BM121" s="15"/>
      <c r="BN121" s="15"/>
      <c r="BO121" s="15"/>
      <c r="BP121" s="15"/>
      <c r="BQ121" s="15"/>
      <c r="BR121" s="15"/>
      <c r="BS121" s="15"/>
      <c r="BT121" s="15"/>
      <c r="BU121" s="15"/>
      <c r="BV121" s="15"/>
      <c r="BW121" s="15"/>
      <c r="BX121" s="15"/>
      <c r="BY121" s="15"/>
      <c r="BZ121" s="15"/>
      <c r="CA121" s="15"/>
      <c r="CB121" s="15"/>
      <c r="CC121" s="15"/>
      <c r="CD121" s="15"/>
      <c r="CE121" s="15"/>
      <c r="CF121" s="15"/>
      <c r="CG121" s="15"/>
      <c r="CH121" s="15"/>
      <c r="CI121" s="15"/>
      <c r="CJ121" s="15"/>
      <c r="CK121" s="15"/>
      <c r="CL121" s="15"/>
      <c r="CM121" s="15"/>
      <c r="CN121" s="15"/>
      <c r="CO121" s="15"/>
      <c r="CP121" s="15"/>
      <c r="CQ121" s="15"/>
      <c r="CR121" s="15"/>
      <c r="CS121" s="15"/>
      <c r="CT121" s="15"/>
      <c r="CU121" s="15"/>
      <c r="CV121" s="15"/>
      <c r="CW121" s="15"/>
      <c r="CX121" s="15"/>
      <c r="CY121" s="15"/>
      <c r="CZ121" s="15"/>
      <c r="DA121" s="15"/>
      <c r="DB121" s="15"/>
      <c r="DC121" s="15"/>
      <c r="DD121" s="15"/>
      <c r="DE121" s="15"/>
      <c r="DF121" s="15"/>
      <c r="DG121" s="15"/>
      <c r="DH121" s="15"/>
      <c r="DI121" s="15"/>
      <c r="DJ121" s="15"/>
      <c r="DK121" s="15"/>
      <c r="DL121" s="15"/>
      <c r="DM121" s="15"/>
      <c r="DN121" s="15"/>
      <c r="DO121" s="15"/>
      <c r="DP121" s="15"/>
      <c r="DQ121" s="15"/>
      <c r="DR121" s="15"/>
      <c r="DS121" s="15"/>
      <c r="DT121" s="15"/>
      <c r="DU121" s="15"/>
      <c r="DV121" s="15"/>
      <c r="DW121" s="15"/>
      <c r="DX121" s="15"/>
      <c r="DY121" s="15"/>
      <c r="DZ121" s="15"/>
      <c r="EA121" s="15"/>
      <c r="EB121" s="15"/>
      <c r="EC121" s="15"/>
      <c r="ED121" s="15"/>
      <c r="EE121" s="15"/>
      <c r="EF121" s="15"/>
      <c r="EG121" s="15"/>
    </row>
    <row r="122" spans="1:137" s="4" customFormat="1" ht="38.25" x14ac:dyDescent="0.25">
      <c r="A122" s="8">
        <v>58</v>
      </c>
      <c r="B122" s="309" t="s">
        <v>97</v>
      </c>
      <c r="C122" s="312" t="s">
        <v>138</v>
      </c>
      <c r="D122" s="32">
        <v>30</v>
      </c>
      <c r="E122" s="31">
        <v>2</v>
      </c>
      <c r="F122" s="43">
        <v>8</v>
      </c>
      <c r="G122" s="185">
        <v>1</v>
      </c>
      <c r="H122" s="185" t="s">
        <v>30</v>
      </c>
      <c r="I122" s="185">
        <v>300</v>
      </c>
      <c r="J122" s="216" t="s">
        <v>37</v>
      </c>
      <c r="K122" s="30"/>
      <c r="L122" s="7"/>
      <c r="M122" s="7"/>
      <c r="N122" s="7"/>
      <c r="O122" s="31"/>
      <c r="P122" s="32"/>
      <c r="Q122" s="7"/>
      <c r="R122" s="7"/>
      <c r="S122" s="7"/>
      <c r="T122" s="33"/>
      <c r="U122" s="68">
        <v>20</v>
      </c>
      <c r="V122" s="42">
        <v>1</v>
      </c>
      <c r="W122" s="42" t="s">
        <v>28</v>
      </c>
      <c r="X122" s="42">
        <v>25</v>
      </c>
      <c r="Y122" s="67" t="s">
        <v>37</v>
      </c>
      <c r="Z122" s="32"/>
      <c r="AA122" s="7"/>
      <c r="AB122" s="7"/>
      <c r="AC122" s="7"/>
      <c r="AD122" s="31"/>
      <c r="AE122" s="42">
        <v>2</v>
      </c>
      <c r="AF122" s="74">
        <v>0</v>
      </c>
      <c r="AG122" s="74" t="s">
        <v>30</v>
      </c>
      <c r="AH122" s="74">
        <v>300</v>
      </c>
      <c r="AI122" s="216" t="s">
        <v>37</v>
      </c>
      <c r="AJ122" s="30"/>
      <c r="AK122" s="7"/>
      <c r="AL122" s="7"/>
      <c r="AM122" s="7"/>
      <c r="AN122" s="33"/>
      <c r="AO122" s="32"/>
      <c r="AP122" s="7"/>
      <c r="AQ122" s="7"/>
      <c r="AR122" s="7"/>
      <c r="AS122" s="33"/>
      <c r="AT122" s="429"/>
      <c r="AU122" s="429"/>
      <c r="AV122" s="429"/>
      <c r="AW122" s="429"/>
      <c r="AX122" s="429"/>
      <c r="AY122" s="429"/>
      <c r="AZ122" s="429"/>
      <c r="BA122" s="429"/>
      <c r="BB122" s="429"/>
      <c r="BC122" s="429"/>
      <c r="BD122" s="15"/>
      <c r="BE122" s="15"/>
      <c r="BF122" s="15"/>
      <c r="BG122" s="15"/>
      <c r="BH122" s="15"/>
      <c r="BI122" s="15"/>
      <c r="BJ122" s="15"/>
      <c r="BK122" s="15"/>
      <c r="BL122" s="15"/>
      <c r="BM122" s="15"/>
      <c r="BN122" s="15"/>
      <c r="BO122" s="15"/>
      <c r="BP122" s="15"/>
      <c r="BQ122" s="15"/>
      <c r="BR122" s="15"/>
      <c r="BS122" s="15"/>
      <c r="BT122" s="15"/>
      <c r="BU122" s="15"/>
      <c r="BV122" s="15"/>
      <c r="BW122" s="15"/>
      <c r="BX122" s="15"/>
      <c r="BY122" s="15"/>
      <c r="BZ122" s="15"/>
      <c r="CA122" s="15"/>
      <c r="CB122" s="15"/>
      <c r="CC122" s="15"/>
      <c r="CD122" s="15"/>
      <c r="CE122" s="15"/>
      <c r="CF122" s="15"/>
      <c r="CG122" s="15"/>
      <c r="CH122" s="15"/>
      <c r="CI122" s="15"/>
      <c r="CJ122" s="15"/>
      <c r="CK122" s="15"/>
      <c r="CL122" s="15"/>
      <c r="CM122" s="15"/>
      <c r="CN122" s="15"/>
      <c r="CO122" s="15"/>
      <c r="CP122" s="15"/>
      <c r="CQ122" s="15"/>
      <c r="CR122" s="15"/>
      <c r="CS122" s="15"/>
      <c r="CT122" s="15"/>
      <c r="CU122" s="15"/>
      <c r="CV122" s="15"/>
      <c r="CW122" s="15"/>
      <c r="CX122" s="15"/>
      <c r="CY122" s="15"/>
      <c r="CZ122" s="15"/>
      <c r="DA122" s="15"/>
      <c r="DB122" s="15"/>
      <c r="DC122" s="15"/>
      <c r="DD122" s="15"/>
      <c r="DE122" s="15"/>
      <c r="DF122" s="15"/>
      <c r="DG122" s="15"/>
      <c r="DH122" s="15"/>
      <c r="DI122" s="15"/>
      <c r="DJ122" s="15"/>
      <c r="DK122" s="15"/>
      <c r="DL122" s="15"/>
      <c r="DM122" s="15"/>
      <c r="DN122" s="15"/>
      <c r="DO122" s="15"/>
      <c r="DP122" s="15"/>
      <c r="DQ122" s="15"/>
      <c r="DR122" s="15"/>
      <c r="DS122" s="15"/>
      <c r="DT122" s="15"/>
      <c r="DU122" s="15"/>
      <c r="DV122" s="15"/>
      <c r="DW122" s="15"/>
      <c r="DX122" s="15"/>
      <c r="DY122" s="15"/>
      <c r="DZ122" s="15"/>
      <c r="EA122" s="15"/>
      <c r="EB122" s="15"/>
      <c r="EC122" s="15"/>
      <c r="ED122" s="15"/>
      <c r="EE122" s="15"/>
      <c r="EF122" s="15"/>
      <c r="EG122" s="15"/>
    </row>
    <row r="123" spans="1:137" s="4" customFormat="1" ht="38.25" x14ac:dyDescent="0.25">
      <c r="A123" s="8">
        <v>59</v>
      </c>
      <c r="B123" s="23" t="s">
        <v>98</v>
      </c>
      <c r="C123" s="59" t="s">
        <v>127</v>
      </c>
      <c r="D123" s="32">
        <v>40</v>
      </c>
      <c r="E123" s="31">
        <v>3</v>
      </c>
      <c r="F123" s="43">
        <v>8</v>
      </c>
      <c r="G123" s="185">
        <v>1</v>
      </c>
      <c r="H123" s="185" t="s">
        <v>30</v>
      </c>
      <c r="I123" s="185">
        <v>300</v>
      </c>
      <c r="J123" s="216" t="s">
        <v>37</v>
      </c>
      <c r="K123" s="30"/>
      <c r="L123" s="7"/>
      <c r="M123" s="7"/>
      <c r="N123" s="7"/>
      <c r="O123" s="31"/>
      <c r="P123" s="32"/>
      <c r="Q123" s="7"/>
      <c r="R123" s="7"/>
      <c r="S123" s="7"/>
      <c r="T123" s="33"/>
      <c r="U123" s="68">
        <v>30</v>
      </c>
      <c r="V123" s="42">
        <v>2</v>
      </c>
      <c r="W123" s="42" t="s">
        <v>28</v>
      </c>
      <c r="X123" s="42">
        <v>25</v>
      </c>
      <c r="Y123" s="67" t="s">
        <v>37</v>
      </c>
      <c r="Z123" s="32"/>
      <c r="AA123" s="7"/>
      <c r="AB123" s="7"/>
      <c r="AC123" s="7"/>
      <c r="AD123" s="31"/>
      <c r="AE123" s="74">
        <v>2</v>
      </c>
      <c r="AF123" s="74">
        <v>0</v>
      </c>
      <c r="AG123" s="74" t="s">
        <v>30</v>
      </c>
      <c r="AH123" s="74">
        <v>300</v>
      </c>
      <c r="AI123" s="216" t="s">
        <v>37</v>
      </c>
      <c r="AJ123" s="30"/>
      <c r="AK123" s="7"/>
      <c r="AL123" s="7"/>
      <c r="AM123" s="7"/>
      <c r="AN123" s="33"/>
      <c r="AO123" s="32"/>
      <c r="AP123" s="7"/>
      <c r="AQ123" s="7"/>
      <c r="AR123" s="7"/>
      <c r="AS123" s="33"/>
      <c r="AT123" s="429"/>
      <c r="AU123" s="429"/>
      <c r="AV123" s="429"/>
      <c r="AW123" s="429"/>
      <c r="AX123" s="429"/>
      <c r="AY123" s="429"/>
      <c r="AZ123" s="429"/>
      <c r="BA123" s="429"/>
      <c r="BB123" s="429"/>
      <c r="BC123" s="429"/>
      <c r="BD123" s="15"/>
      <c r="BE123" s="15"/>
      <c r="BF123" s="15"/>
      <c r="BG123" s="15"/>
      <c r="BH123" s="15"/>
      <c r="BI123" s="15"/>
      <c r="BJ123" s="15"/>
      <c r="BK123" s="15"/>
      <c r="BL123" s="15"/>
      <c r="BM123" s="15"/>
      <c r="BN123" s="15"/>
      <c r="BO123" s="15"/>
      <c r="BP123" s="15"/>
      <c r="BQ123" s="15"/>
      <c r="BR123" s="15"/>
      <c r="BS123" s="15"/>
      <c r="BT123" s="15"/>
      <c r="BU123" s="15"/>
      <c r="BV123" s="15"/>
      <c r="BW123" s="15"/>
      <c r="BX123" s="15"/>
      <c r="BY123" s="15"/>
      <c r="BZ123" s="15"/>
      <c r="CA123" s="15"/>
      <c r="CB123" s="15"/>
      <c r="CC123" s="15"/>
      <c r="CD123" s="15"/>
      <c r="CE123" s="15"/>
      <c r="CF123" s="15"/>
      <c r="CG123" s="15"/>
      <c r="CH123" s="15"/>
      <c r="CI123" s="15"/>
      <c r="CJ123" s="15"/>
      <c r="CK123" s="15"/>
      <c r="CL123" s="15"/>
      <c r="CM123" s="15"/>
      <c r="CN123" s="15"/>
      <c r="CO123" s="15"/>
      <c r="CP123" s="15"/>
      <c r="CQ123" s="15"/>
      <c r="CR123" s="15"/>
      <c r="CS123" s="15"/>
      <c r="CT123" s="15"/>
      <c r="CU123" s="15"/>
      <c r="CV123" s="15"/>
      <c r="CW123" s="15"/>
      <c r="CX123" s="15"/>
      <c r="CY123" s="15"/>
      <c r="CZ123" s="15"/>
      <c r="DA123" s="15"/>
      <c r="DB123" s="15"/>
      <c r="DC123" s="15"/>
      <c r="DD123" s="15"/>
      <c r="DE123" s="15"/>
      <c r="DF123" s="15"/>
      <c r="DG123" s="15"/>
      <c r="DH123" s="15"/>
      <c r="DI123" s="15"/>
      <c r="DJ123" s="15"/>
      <c r="DK123" s="15"/>
      <c r="DL123" s="15"/>
      <c r="DM123" s="15"/>
      <c r="DN123" s="15"/>
      <c r="DO123" s="15"/>
      <c r="DP123" s="15"/>
      <c r="DQ123" s="15"/>
      <c r="DR123" s="15"/>
      <c r="DS123" s="15"/>
      <c r="DT123" s="15"/>
      <c r="DU123" s="15"/>
      <c r="DV123" s="15"/>
      <c r="DW123" s="15"/>
      <c r="DX123" s="15"/>
      <c r="DY123" s="15"/>
      <c r="DZ123" s="15"/>
      <c r="EA123" s="15"/>
      <c r="EB123" s="15"/>
      <c r="EC123" s="15"/>
      <c r="ED123" s="15"/>
      <c r="EE123" s="15"/>
      <c r="EF123" s="15"/>
      <c r="EG123" s="15"/>
    </row>
    <row r="124" spans="1:137" ht="39.75" customHeight="1" thickBot="1" x14ac:dyDescent="0.3">
      <c r="A124" s="258">
        <v>60</v>
      </c>
      <c r="B124" s="307" t="s">
        <v>131</v>
      </c>
      <c r="C124" s="104" t="s">
        <v>127</v>
      </c>
      <c r="D124" s="230">
        <v>45</v>
      </c>
      <c r="E124" s="253">
        <v>4</v>
      </c>
      <c r="F124" s="58">
        <v>10</v>
      </c>
      <c r="G124" s="228">
        <v>1</v>
      </c>
      <c r="H124" s="228" t="s">
        <v>30</v>
      </c>
      <c r="I124" s="228">
        <v>300</v>
      </c>
      <c r="J124" s="216" t="s">
        <v>37</v>
      </c>
      <c r="K124" s="190"/>
      <c r="L124" s="191"/>
      <c r="M124" s="191"/>
      <c r="N124" s="191"/>
      <c r="O124" s="192"/>
      <c r="P124" s="193"/>
      <c r="Q124" s="191"/>
      <c r="R124" s="191"/>
      <c r="S124" s="191"/>
      <c r="T124" s="194"/>
      <c r="U124" s="49">
        <v>33</v>
      </c>
      <c r="V124" s="50">
        <v>3</v>
      </c>
      <c r="W124" s="50" t="s">
        <v>28</v>
      </c>
      <c r="X124" s="50">
        <v>25</v>
      </c>
      <c r="Y124" s="229" t="s">
        <v>37</v>
      </c>
      <c r="Z124" s="193"/>
      <c r="AA124" s="191"/>
      <c r="AB124" s="191"/>
      <c r="AC124" s="191"/>
      <c r="AD124" s="192"/>
      <c r="AE124" s="42">
        <v>2</v>
      </c>
      <c r="AF124" s="74">
        <v>0</v>
      </c>
      <c r="AG124" s="74" t="s">
        <v>30</v>
      </c>
      <c r="AH124" s="74">
        <v>300</v>
      </c>
      <c r="AI124" s="216" t="s">
        <v>37</v>
      </c>
      <c r="AJ124" s="190"/>
      <c r="AK124" s="191"/>
      <c r="AL124" s="191"/>
      <c r="AM124" s="191"/>
      <c r="AN124" s="194"/>
      <c r="AO124" s="230"/>
      <c r="AP124" s="231"/>
      <c r="AQ124" s="231"/>
      <c r="AR124" s="231"/>
      <c r="AS124" s="232"/>
      <c r="BD124" s="11"/>
      <c r="BE124" s="11"/>
      <c r="BF124" s="11"/>
      <c r="BG124" s="11"/>
      <c r="BH124" s="11"/>
      <c r="BI124" s="11"/>
      <c r="BJ124" s="11"/>
      <c r="BK124" s="11"/>
      <c r="BL124" s="11"/>
      <c r="BM124" s="11"/>
      <c r="BN124" s="11"/>
      <c r="BO124" s="11"/>
      <c r="BP124" s="11"/>
      <c r="BQ124" s="11"/>
      <c r="BR124" s="11"/>
      <c r="BS124" s="11"/>
      <c r="BT124" s="11"/>
      <c r="BU124" s="11"/>
      <c r="BV124" s="11"/>
      <c r="BW124" s="11"/>
      <c r="BX124" s="11"/>
      <c r="BY124" s="11"/>
      <c r="BZ124" s="11"/>
      <c r="CA124" s="11"/>
      <c r="CB124" s="11"/>
      <c r="CC124" s="11"/>
      <c r="CD124" s="11"/>
      <c r="CE124" s="11"/>
      <c r="CF124" s="11"/>
      <c r="CG124" s="11"/>
      <c r="CH124" s="11"/>
      <c r="CI124" s="11"/>
      <c r="CJ124" s="11"/>
      <c r="CK124" s="11"/>
      <c r="CL124" s="11"/>
      <c r="CM124" s="11"/>
      <c r="CN124" s="11"/>
      <c r="CO124" s="11"/>
      <c r="CP124" s="11"/>
      <c r="CQ124" s="11"/>
      <c r="CR124" s="11"/>
      <c r="CS124" s="11"/>
      <c r="CT124" s="11"/>
      <c r="CU124" s="11"/>
      <c r="CV124" s="11"/>
      <c r="CW124" s="11"/>
      <c r="CX124" s="11"/>
      <c r="CY124" s="11"/>
      <c r="CZ124" s="11"/>
      <c r="DA124" s="11"/>
      <c r="DB124" s="11"/>
      <c r="DC124" s="11"/>
      <c r="DD124" s="11"/>
      <c r="DE124" s="11"/>
      <c r="DF124" s="11"/>
      <c r="DG124" s="11"/>
      <c r="DH124" s="11"/>
      <c r="DI124" s="11"/>
      <c r="DJ124" s="11"/>
      <c r="DK124" s="11"/>
      <c r="DL124" s="11"/>
      <c r="DM124" s="11"/>
      <c r="DN124" s="11"/>
      <c r="DO124" s="11"/>
      <c r="DP124" s="11"/>
      <c r="DQ124" s="11"/>
      <c r="DR124" s="11"/>
      <c r="DS124" s="11"/>
      <c r="DT124" s="11"/>
      <c r="DU124" s="11"/>
      <c r="DV124" s="11"/>
      <c r="DW124" s="11"/>
      <c r="DX124" s="11"/>
      <c r="DY124" s="11"/>
      <c r="DZ124" s="11"/>
      <c r="EA124" s="11"/>
      <c r="EB124" s="11"/>
      <c r="EC124" s="11"/>
      <c r="ED124" s="11"/>
      <c r="EE124" s="11"/>
      <c r="EF124" s="11"/>
      <c r="EG124" s="11"/>
    </row>
    <row r="125" spans="1:137" s="14" customFormat="1" ht="36.75" thickBot="1" x14ac:dyDescent="0.25">
      <c r="A125" s="40"/>
      <c r="B125" s="41" t="s">
        <v>80</v>
      </c>
      <c r="C125" s="41"/>
      <c r="D125" s="88">
        <f>SUM(D121:D124)</f>
        <v>155</v>
      </c>
      <c r="E125" s="88">
        <f t="shared" ref="E125:AS125" si="38">SUM(E121:E124)</f>
        <v>12</v>
      </c>
      <c r="F125" s="254">
        <f t="shared" si="38"/>
        <v>26</v>
      </c>
      <c r="G125" s="254">
        <f t="shared" si="38"/>
        <v>3</v>
      </c>
      <c r="H125" s="254">
        <f t="shared" si="38"/>
        <v>0</v>
      </c>
      <c r="I125" s="254">
        <f t="shared" si="38"/>
        <v>900</v>
      </c>
      <c r="J125" s="254">
        <f t="shared" si="38"/>
        <v>0</v>
      </c>
      <c r="K125" s="88">
        <f t="shared" si="38"/>
        <v>0</v>
      </c>
      <c r="L125" s="88">
        <f t="shared" si="38"/>
        <v>0</v>
      </c>
      <c r="M125" s="88">
        <f t="shared" si="38"/>
        <v>0</v>
      </c>
      <c r="N125" s="88">
        <f t="shared" si="38"/>
        <v>0</v>
      </c>
      <c r="O125" s="88">
        <f t="shared" si="38"/>
        <v>0</v>
      </c>
      <c r="P125" s="88">
        <f t="shared" si="38"/>
        <v>0</v>
      </c>
      <c r="Q125" s="88">
        <f t="shared" si="38"/>
        <v>0</v>
      </c>
      <c r="R125" s="88">
        <f t="shared" si="38"/>
        <v>0</v>
      </c>
      <c r="S125" s="88">
        <f t="shared" si="38"/>
        <v>0</v>
      </c>
      <c r="T125" s="88">
        <f t="shared" si="38"/>
        <v>0</v>
      </c>
      <c r="U125" s="88">
        <f t="shared" si="38"/>
        <v>121</v>
      </c>
      <c r="V125" s="88">
        <f t="shared" si="38"/>
        <v>9</v>
      </c>
      <c r="W125" s="88">
        <f t="shared" si="38"/>
        <v>0</v>
      </c>
      <c r="X125" s="88">
        <f t="shared" si="38"/>
        <v>100</v>
      </c>
      <c r="Y125" s="88">
        <f t="shared" si="38"/>
        <v>0</v>
      </c>
      <c r="Z125" s="88">
        <f t="shared" si="38"/>
        <v>0</v>
      </c>
      <c r="AA125" s="88">
        <f t="shared" si="38"/>
        <v>0</v>
      </c>
      <c r="AB125" s="88">
        <f t="shared" si="38"/>
        <v>0</v>
      </c>
      <c r="AC125" s="88">
        <f t="shared" si="38"/>
        <v>0</v>
      </c>
      <c r="AD125" s="88">
        <f t="shared" si="38"/>
        <v>0</v>
      </c>
      <c r="AE125" s="254">
        <f t="shared" si="38"/>
        <v>8</v>
      </c>
      <c r="AF125" s="254">
        <f t="shared" si="38"/>
        <v>0</v>
      </c>
      <c r="AG125" s="254">
        <f t="shared" si="38"/>
        <v>0</v>
      </c>
      <c r="AH125" s="254">
        <f t="shared" si="38"/>
        <v>1200</v>
      </c>
      <c r="AI125" s="254">
        <f t="shared" si="38"/>
        <v>0</v>
      </c>
      <c r="AJ125" s="88">
        <f t="shared" si="38"/>
        <v>0</v>
      </c>
      <c r="AK125" s="88">
        <f t="shared" si="38"/>
        <v>0</v>
      </c>
      <c r="AL125" s="88">
        <f t="shared" si="38"/>
        <v>0</v>
      </c>
      <c r="AM125" s="88">
        <f t="shared" si="38"/>
        <v>0</v>
      </c>
      <c r="AN125" s="88">
        <f t="shared" si="38"/>
        <v>0</v>
      </c>
      <c r="AO125" s="88">
        <f t="shared" si="38"/>
        <v>0</v>
      </c>
      <c r="AP125" s="88">
        <f t="shared" si="38"/>
        <v>0</v>
      </c>
      <c r="AQ125" s="88">
        <f t="shared" si="38"/>
        <v>0</v>
      </c>
      <c r="AR125" s="88">
        <f t="shared" si="38"/>
        <v>0</v>
      </c>
      <c r="AS125" s="233">
        <f t="shared" si="38"/>
        <v>0</v>
      </c>
      <c r="AT125" s="429"/>
      <c r="AU125" s="429"/>
      <c r="AV125" s="429"/>
      <c r="AW125" s="429"/>
      <c r="AX125" s="429"/>
      <c r="AY125" s="429"/>
      <c r="AZ125" s="429"/>
      <c r="BA125" s="429"/>
      <c r="BB125" s="429"/>
      <c r="BC125" s="429"/>
      <c r="BD125" s="15"/>
      <c r="BE125" s="15"/>
      <c r="BF125" s="15"/>
      <c r="BG125" s="15"/>
      <c r="BH125" s="15"/>
      <c r="BI125" s="15"/>
      <c r="BJ125" s="15"/>
      <c r="BK125" s="15"/>
      <c r="BL125" s="15"/>
      <c r="BM125" s="15"/>
      <c r="BN125" s="15"/>
      <c r="BO125" s="15"/>
      <c r="BP125" s="15"/>
      <c r="BQ125" s="15"/>
      <c r="BR125" s="15"/>
      <c r="BS125" s="15"/>
      <c r="BT125" s="15"/>
      <c r="BU125" s="15"/>
      <c r="BV125" s="15"/>
      <c r="BW125" s="15"/>
      <c r="BX125" s="15"/>
      <c r="BY125" s="15"/>
      <c r="BZ125" s="15"/>
      <c r="CA125" s="15"/>
      <c r="CB125" s="15"/>
      <c r="CC125" s="15"/>
      <c r="CD125" s="15"/>
      <c r="CE125" s="15"/>
      <c r="CF125" s="15"/>
      <c r="CG125" s="15"/>
      <c r="CH125" s="15"/>
      <c r="CI125" s="15"/>
      <c r="CJ125" s="15"/>
      <c r="CK125" s="15"/>
      <c r="CL125" s="15"/>
      <c r="CM125" s="15"/>
      <c r="CN125" s="15"/>
      <c r="CO125" s="15"/>
      <c r="CP125" s="15"/>
      <c r="CQ125" s="15"/>
      <c r="CR125" s="15"/>
      <c r="CS125" s="15"/>
      <c r="CT125" s="15"/>
      <c r="CU125" s="15"/>
      <c r="CV125" s="15"/>
      <c r="CW125" s="15"/>
      <c r="CX125" s="15"/>
      <c r="CY125" s="15"/>
      <c r="CZ125" s="15"/>
      <c r="DA125" s="15"/>
      <c r="DB125" s="15"/>
      <c r="DC125" s="15"/>
      <c r="DD125" s="15"/>
      <c r="DE125" s="15"/>
      <c r="DF125" s="15"/>
      <c r="DG125" s="15"/>
      <c r="DH125" s="15"/>
      <c r="DI125" s="15"/>
      <c r="DJ125" s="15"/>
      <c r="DK125" s="15"/>
      <c r="DL125" s="15"/>
      <c r="DM125" s="15"/>
      <c r="DN125" s="15"/>
      <c r="DO125" s="15"/>
      <c r="DP125" s="15"/>
      <c r="DQ125" s="15"/>
      <c r="DR125" s="15"/>
      <c r="DS125" s="15"/>
      <c r="DT125" s="15"/>
      <c r="DU125" s="15"/>
      <c r="DV125" s="15"/>
      <c r="DW125" s="15"/>
      <c r="DX125" s="15"/>
      <c r="DY125" s="15"/>
      <c r="DZ125" s="15"/>
      <c r="EA125" s="15"/>
      <c r="EB125" s="15"/>
      <c r="EC125" s="15"/>
      <c r="ED125" s="15"/>
      <c r="EE125" s="15"/>
      <c r="EF125" s="15"/>
      <c r="EG125" s="15"/>
    </row>
    <row r="126" spans="1:137" s="15" customFormat="1" ht="12" x14ac:dyDescent="0.2">
      <c r="A126" s="38"/>
      <c r="B126" s="39"/>
      <c r="C126" s="39"/>
      <c r="D126" s="76"/>
      <c r="E126" s="76"/>
      <c r="F126" s="76"/>
      <c r="G126" s="76"/>
      <c r="H126" s="76"/>
      <c r="I126" s="76"/>
      <c r="J126" s="76"/>
      <c r="K126" s="76"/>
      <c r="L126" s="76"/>
      <c r="M126" s="76"/>
      <c r="N126" s="76"/>
      <c r="O126" s="76"/>
      <c r="P126" s="76"/>
      <c r="Q126" s="76"/>
      <c r="R126" s="76"/>
      <c r="S126" s="76"/>
      <c r="T126" s="76"/>
      <c r="U126" s="76"/>
      <c r="V126" s="76"/>
      <c r="W126" s="76"/>
      <c r="X126" s="76"/>
      <c r="Y126" s="76"/>
      <c r="Z126" s="76"/>
      <c r="AA126" s="76"/>
      <c r="AB126" s="76"/>
      <c r="AC126" s="76"/>
      <c r="AD126" s="76"/>
      <c r="AE126" s="76"/>
      <c r="AF126" s="76"/>
      <c r="AG126" s="76"/>
      <c r="AH126" s="76"/>
      <c r="AI126" s="76"/>
      <c r="AJ126" s="76"/>
      <c r="AK126" s="76"/>
      <c r="AL126" s="76"/>
      <c r="AM126" s="76"/>
      <c r="AN126" s="76"/>
      <c r="AO126" s="76"/>
      <c r="AP126" s="76"/>
      <c r="AQ126" s="76"/>
      <c r="AR126" s="76"/>
      <c r="AS126" s="76"/>
      <c r="AT126" s="429"/>
      <c r="AU126" s="429"/>
      <c r="AV126" s="429"/>
      <c r="AW126" s="429"/>
      <c r="AX126" s="429"/>
      <c r="AY126" s="429"/>
      <c r="AZ126" s="429"/>
      <c r="BA126" s="429"/>
      <c r="BB126" s="429"/>
      <c r="BC126" s="429"/>
    </row>
    <row r="127" spans="1:137" s="4" customFormat="1" ht="23.1" customHeight="1" thickBot="1" x14ac:dyDescent="0.25">
      <c r="A127" s="349" t="s">
        <v>99</v>
      </c>
      <c r="B127" s="350"/>
      <c r="C127" s="350"/>
      <c r="D127" s="350"/>
      <c r="E127" s="350"/>
      <c r="F127" s="350"/>
      <c r="G127" s="350"/>
      <c r="H127" s="350"/>
      <c r="I127" s="350"/>
      <c r="J127" s="350"/>
      <c r="K127" s="350"/>
      <c r="L127" s="350"/>
      <c r="M127" s="350"/>
      <c r="N127" s="350"/>
      <c r="O127" s="350"/>
      <c r="P127" s="350"/>
      <c r="Q127" s="350"/>
      <c r="R127" s="350"/>
      <c r="S127" s="350"/>
      <c r="T127" s="350"/>
      <c r="U127" s="350"/>
      <c r="V127" s="350"/>
      <c r="W127" s="350"/>
      <c r="X127" s="350"/>
      <c r="Y127" s="350"/>
      <c r="Z127" s="350"/>
      <c r="AA127" s="350"/>
      <c r="AB127" s="350"/>
      <c r="AC127" s="350"/>
      <c r="AD127" s="350"/>
      <c r="AE127" s="350"/>
      <c r="AF127" s="350"/>
      <c r="AG127" s="350"/>
      <c r="AH127" s="350"/>
      <c r="AI127" s="350"/>
      <c r="AJ127" s="350"/>
      <c r="AK127" s="350"/>
      <c r="AL127" s="350"/>
      <c r="AM127" s="350"/>
      <c r="AN127" s="350"/>
      <c r="AO127" s="350"/>
      <c r="AP127" s="350"/>
      <c r="AQ127" s="350"/>
      <c r="AR127" s="350"/>
      <c r="AS127" s="351"/>
      <c r="AT127" s="429"/>
      <c r="AU127" s="429"/>
      <c r="AV127" s="429"/>
      <c r="AW127" s="429"/>
      <c r="AX127" s="429"/>
      <c r="AY127" s="429"/>
      <c r="AZ127" s="429"/>
      <c r="BA127" s="429"/>
      <c r="BB127" s="429"/>
      <c r="BC127" s="429"/>
      <c r="BD127" s="15"/>
      <c r="BE127" s="15"/>
      <c r="BF127" s="15"/>
      <c r="BG127" s="15"/>
      <c r="BH127" s="15"/>
      <c r="BI127" s="15"/>
      <c r="BJ127" s="15"/>
      <c r="BK127" s="15"/>
      <c r="BL127" s="15"/>
      <c r="BM127" s="15"/>
      <c r="BN127" s="15"/>
      <c r="BO127" s="15"/>
      <c r="BP127" s="15"/>
      <c r="BQ127" s="15"/>
      <c r="BR127" s="15"/>
      <c r="BS127" s="15"/>
      <c r="BT127" s="15"/>
      <c r="BU127" s="15"/>
      <c r="BV127" s="15"/>
      <c r="BW127" s="15"/>
      <c r="BX127" s="15"/>
      <c r="BY127" s="15"/>
      <c r="BZ127" s="15"/>
      <c r="CA127" s="15"/>
      <c r="CB127" s="15"/>
      <c r="CC127" s="15"/>
      <c r="CD127" s="15"/>
      <c r="CE127" s="15"/>
      <c r="CF127" s="15"/>
      <c r="CG127" s="15"/>
      <c r="CH127" s="15"/>
      <c r="CI127" s="15"/>
      <c r="CJ127" s="15"/>
      <c r="CK127" s="15"/>
      <c r="CL127" s="15"/>
      <c r="CM127" s="15"/>
      <c r="CN127" s="15"/>
      <c r="CO127" s="15"/>
      <c r="CP127" s="15"/>
      <c r="CQ127" s="15"/>
      <c r="CR127" s="15"/>
      <c r="CS127" s="15"/>
      <c r="CT127" s="15"/>
      <c r="CU127" s="15"/>
      <c r="CV127" s="15"/>
      <c r="CW127" s="15"/>
      <c r="CX127" s="15"/>
      <c r="CY127" s="15"/>
      <c r="CZ127" s="15"/>
      <c r="DA127" s="15"/>
      <c r="DB127" s="15"/>
      <c r="DC127" s="15"/>
      <c r="DD127" s="15"/>
      <c r="DE127" s="15"/>
      <c r="DF127" s="15"/>
      <c r="DG127" s="15"/>
      <c r="DH127" s="15"/>
      <c r="DI127" s="15"/>
      <c r="DJ127" s="15"/>
      <c r="DK127" s="15"/>
      <c r="DL127" s="15"/>
      <c r="DM127" s="15"/>
      <c r="DN127" s="15"/>
      <c r="DO127" s="15"/>
      <c r="DP127" s="15"/>
      <c r="DQ127" s="15"/>
      <c r="DR127" s="15"/>
      <c r="DS127" s="15"/>
      <c r="DT127" s="15"/>
      <c r="DU127" s="15"/>
      <c r="DV127" s="15"/>
      <c r="DW127" s="15"/>
      <c r="DX127" s="15"/>
      <c r="DY127" s="15"/>
      <c r="DZ127" s="15"/>
      <c r="EA127" s="15"/>
      <c r="EB127" s="15"/>
      <c r="EC127" s="15"/>
      <c r="ED127" s="15"/>
      <c r="EE127" s="15"/>
      <c r="EF127" s="15"/>
      <c r="EG127" s="15"/>
    </row>
    <row r="128" spans="1:137" s="10" customFormat="1" ht="30" customHeight="1" x14ac:dyDescent="0.25">
      <c r="A128" s="8">
        <v>61</v>
      </c>
      <c r="B128" s="23" t="s">
        <v>100</v>
      </c>
      <c r="C128" s="291" t="s">
        <v>135</v>
      </c>
      <c r="D128" s="34">
        <v>40</v>
      </c>
      <c r="E128" s="36">
        <v>3</v>
      </c>
      <c r="F128" s="56">
        <v>10</v>
      </c>
      <c r="G128" s="211">
        <v>1</v>
      </c>
      <c r="H128" s="211" t="s">
        <v>30</v>
      </c>
      <c r="I128" s="211">
        <v>300</v>
      </c>
      <c r="J128" s="216" t="s">
        <v>37</v>
      </c>
      <c r="K128" s="30"/>
      <c r="L128" s="7"/>
      <c r="M128" s="7"/>
      <c r="N128" s="7"/>
      <c r="O128" s="31"/>
      <c r="P128" s="34"/>
      <c r="Q128" s="35"/>
      <c r="R128" s="35"/>
      <c r="S128" s="35"/>
      <c r="T128" s="36"/>
      <c r="U128" s="68">
        <v>28</v>
      </c>
      <c r="V128" s="42">
        <v>2</v>
      </c>
      <c r="W128" s="42" t="s">
        <v>28</v>
      </c>
      <c r="X128" s="42">
        <v>25</v>
      </c>
      <c r="Y128" s="67" t="s">
        <v>37</v>
      </c>
      <c r="Z128" s="34"/>
      <c r="AA128" s="35"/>
      <c r="AB128" s="35"/>
      <c r="AC128" s="35"/>
      <c r="AD128" s="102"/>
      <c r="AE128" s="56">
        <v>2</v>
      </c>
      <c r="AF128" s="131">
        <v>0</v>
      </c>
      <c r="AG128" s="131" t="s">
        <v>30</v>
      </c>
      <c r="AH128" s="131">
        <v>300</v>
      </c>
      <c r="AI128" s="216" t="s">
        <v>37</v>
      </c>
      <c r="AJ128" s="37"/>
      <c r="AK128" s="35"/>
      <c r="AL128" s="35"/>
      <c r="AM128" s="35"/>
      <c r="AN128" s="36"/>
      <c r="AO128" s="34"/>
      <c r="AP128" s="35"/>
      <c r="AQ128" s="35"/>
      <c r="AR128" s="35"/>
      <c r="AS128" s="36"/>
      <c r="AT128" s="429"/>
      <c r="AU128" s="429"/>
      <c r="AV128" s="429"/>
      <c r="AW128" s="429"/>
      <c r="AX128" s="429"/>
      <c r="AY128" s="429"/>
      <c r="AZ128" s="429"/>
      <c r="BA128" s="429"/>
      <c r="BB128" s="429"/>
      <c r="BC128" s="429"/>
      <c r="BD128" s="15"/>
      <c r="BE128" s="15"/>
      <c r="BF128" s="15"/>
      <c r="BG128" s="15"/>
      <c r="BH128" s="15"/>
      <c r="BI128" s="15"/>
      <c r="BJ128" s="15"/>
      <c r="BK128" s="15"/>
      <c r="BL128" s="15"/>
      <c r="BM128" s="15"/>
      <c r="BN128" s="15"/>
      <c r="BO128" s="15"/>
      <c r="BP128" s="15"/>
      <c r="BQ128" s="15"/>
      <c r="BR128" s="15"/>
      <c r="BS128" s="15"/>
      <c r="BT128" s="15"/>
      <c r="BU128" s="15"/>
      <c r="BV128" s="15"/>
      <c r="BW128" s="15"/>
      <c r="BX128" s="15"/>
      <c r="BY128" s="15"/>
      <c r="BZ128" s="15"/>
      <c r="CA128" s="15"/>
      <c r="CB128" s="15"/>
      <c r="CC128" s="15"/>
      <c r="CD128" s="15"/>
      <c r="CE128" s="15"/>
      <c r="CF128" s="15"/>
      <c r="CG128" s="15"/>
      <c r="CH128" s="15"/>
      <c r="CI128" s="15"/>
      <c r="CJ128" s="15"/>
      <c r="CK128" s="15"/>
      <c r="CL128" s="15"/>
      <c r="CM128" s="15"/>
      <c r="CN128" s="15"/>
      <c r="CO128" s="15"/>
      <c r="CP128" s="15"/>
      <c r="CQ128" s="15"/>
      <c r="CR128" s="15"/>
      <c r="CS128" s="15"/>
      <c r="CT128" s="15"/>
      <c r="CU128" s="15"/>
      <c r="CV128" s="15"/>
      <c r="CW128" s="15"/>
      <c r="CX128" s="15"/>
      <c r="CY128" s="15"/>
      <c r="CZ128" s="15"/>
      <c r="DA128" s="15"/>
      <c r="DB128" s="15"/>
      <c r="DC128" s="15"/>
      <c r="DD128" s="15"/>
      <c r="DE128" s="15"/>
      <c r="DF128" s="15"/>
      <c r="DG128" s="15"/>
      <c r="DH128" s="15"/>
      <c r="DI128" s="15"/>
      <c r="DJ128" s="15"/>
      <c r="DK128" s="15"/>
      <c r="DL128" s="15"/>
      <c r="DM128" s="15"/>
      <c r="DN128" s="15"/>
      <c r="DO128" s="15"/>
      <c r="DP128" s="15"/>
      <c r="DQ128" s="15"/>
      <c r="DR128" s="15"/>
      <c r="DS128" s="15"/>
      <c r="DT128" s="15"/>
      <c r="DU128" s="15"/>
      <c r="DV128" s="15"/>
      <c r="DW128" s="15"/>
      <c r="DX128" s="15"/>
      <c r="DY128" s="15"/>
      <c r="DZ128" s="15"/>
      <c r="EA128" s="15"/>
      <c r="EB128" s="15"/>
      <c r="EC128" s="15"/>
      <c r="ED128" s="15"/>
      <c r="EE128" s="15"/>
      <c r="EF128" s="15"/>
      <c r="EG128" s="15"/>
    </row>
    <row r="129" spans="1:137" s="10" customFormat="1" ht="29.25" customHeight="1" x14ac:dyDescent="0.25">
      <c r="A129" s="8">
        <v>62</v>
      </c>
      <c r="B129" s="261" t="s">
        <v>101</v>
      </c>
      <c r="C129" s="291" t="s">
        <v>135</v>
      </c>
      <c r="D129" s="32">
        <v>20</v>
      </c>
      <c r="E129" s="33">
        <v>2</v>
      </c>
      <c r="F129" s="43">
        <v>5</v>
      </c>
      <c r="G129" s="185">
        <v>1</v>
      </c>
      <c r="H129" s="185" t="s">
        <v>30</v>
      </c>
      <c r="I129" s="185">
        <v>300</v>
      </c>
      <c r="J129" s="216" t="s">
        <v>37</v>
      </c>
      <c r="K129" s="30"/>
      <c r="L129" s="7"/>
      <c r="M129" s="7"/>
      <c r="N129" s="7"/>
      <c r="O129" s="31"/>
      <c r="P129" s="32"/>
      <c r="Q129" s="7"/>
      <c r="R129" s="7"/>
      <c r="S129" s="7"/>
      <c r="T129" s="33"/>
      <c r="U129" s="68">
        <v>14</v>
      </c>
      <c r="V129" s="42">
        <v>1</v>
      </c>
      <c r="W129" s="42" t="s">
        <v>28</v>
      </c>
      <c r="X129" s="42">
        <v>25</v>
      </c>
      <c r="Y129" s="67" t="s">
        <v>37</v>
      </c>
      <c r="Z129" s="32"/>
      <c r="AA129" s="7"/>
      <c r="AB129" s="7"/>
      <c r="AC129" s="7"/>
      <c r="AD129" s="31"/>
      <c r="AE129" s="43">
        <v>1</v>
      </c>
      <c r="AF129" s="74">
        <v>0</v>
      </c>
      <c r="AG129" s="74" t="s">
        <v>30</v>
      </c>
      <c r="AH129" s="74">
        <v>300</v>
      </c>
      <c r="AI129" s="216" t="s">
        <v>37</v>
      </c>
      <c r="AJ129" s="30"/>
      <c r="AK129" s="7"/>
      <c r="AL129" s="7"/>
      <c r="AM129" s="7"/>
      <c r="AN129" s="33"/>
      <c r="AO129" s="32"/>
      <c r="AP129" s="7"/>
      <c r="AQ129" s="7"/>
      <c r="AR129" s="7"/>
      <c r="AS129" s="33"/>
      <c r="AT129" s="429"/>
      <c r="AU129" s="429"/>
      <c r="AV129" s="429"/>
      <c r="AW129" s="429"/>
      <c r="AX129" s="429"/>
      <c r="AY129" s="429"/>
      <c r="AZ129" s="429"/>
      <c r="BA129" s="429"/>
      <c r="BB129" s="429"/>
      <c r="BC129" s="429"/>
      <c r="BD129" s="15"/>
      <c r="BE129" s="15"/>
      <c r="BF129" s="15"/>
      <c r="BG129" s="15"/>
      <c r="BH129" s="15"/>
      <c r="BI129" s="15"/>
      <c r="BJ129" s="15"/>
      <c r="BK129" s="15"/>
      <c r="BL129" s="15"/>
      <c r="BM129" s="15"/>
      <c r="BN129" s="15"/>
      <c r="BO129" s="15"/>
      <c r="BP129" s="15"/>
      <c r="BQ129" s="15"/>
      <c r="BR129" s="15"/>
      <c r="BS129" s="15"/>
      <c r="BT129" s="15"/>
      <c r="BU129" s="15"/>
      <c r="BV129" s="15"/>
      <c r="BW129" s="15"/>
      <c r="BX129" s="15"/>
      <c r="BY129" s="15"/>
      <c r="BZ129" s="15"/>
      <c r="CA129" s="15"/>
      <c r="CB129" s="15"/>
      <c r="CC129" s="15"/>
      <c r="CD129" s="15"/>
      <c r="CE129" s="15"/>
      <c r="CF129" s="15"/>
      <c r="CG129" s="15"/>
      <c r="CH129" s="15"/>
      <c r="CI129" s="15"/>
      <c r="CJ129" s="15"/>
      <c r="CK129" s="15"/>
      <c r="CL129" s="15"/>
      <c r="CM129" s="15"/>
      <c r="CN129" s="15"/>
      <c r="CO129" s="15"/>
      <c r="CP129" s="15"/>
      <c r="CQ129" s="15"/>
      <c r="CR129" s="15"/>
      <c r="CS129" s="15"/>
      <c r="CT129" s="15"/>
      <c r="CU129" s="15"/>
      <c r="CV129" s="15"/>
      <c r="CW129" s="15"/>
      <c r="CX129" s="15"/>
      <c r="CY129" s="15"/>
      <c r="CZ129" s="15"/>
      <c r="DA129" s="15"/>
      <c r="DB129" s="15"/>
      <c r="DC129" s="15"/>
      <c r="DD129" s="15"/>
      <c r="DE129" s="15"/>
      <c r="DF129" s="15"/>
      <c r="DG129" s="15"/>
      <c r="DH129" s="15"/>
      <c r="DI129" s="15"/>
      <c r="DJ129" s="15"/>
      <c r="DK129" s="15"/>
      <c r="DL129" s="15"/>
      <c r="DM129" s="15"/>
      <c r="DN129" s="15"/>
      <c r="DO129" s="15"/>
      <c r="DP129" s="15"/>
      <c r="DQ129" s="15"/>
      <c r="DR129" s="15"/>
      <c r="DS129" s="15"/>
      <c r="DT129" s="15"/>
      <c r="DU129" s="15"/>
      <c r="DV129" s="15"/>
      <c r="DW129" s="15"/>
      <c r="DX129" s="15"/>
      <c r="DY129" s="15"/>
      <c r="DZ129" s="15"/>
      <c r="EA129" s="15"/>
      <c r="EB129" s="15"/>
      <c r="EC129" s="15"/>
      <c r="ED129" s="15"/>
      <c r="EE129" s="15"/>
      <c r="EF129" s="15"/>
      <c r="EG129" s="15"/>
    </row>
    <row r="130" spans="1:137" s="10" customFormat="1" ht="28.15" customHeight="1" x14ac:dyDescent="0.25">
      <c r="A130" s="263">
        <v>63</v>
      </c>
      <c r="B130" s="23" t="s">
        <v>102</v>
      </c>
      <c r="C130" s="59" t="s">
        <v>125</v>
      </c>
      <c r="D130" s="277">
        <v>20</v>
      </c>
      <c r="E130" s="33">
        <v>2</v>
      </c>
      <c r="F130" s="265">
        <v>5</v>
      </c>
      <c r="G130" s="266">
        <v>1</v>
      </c>
      <c r="H130" s="266" t="s">
        <v>30</v>
      </c>
      <c r="I130" s="266">
        <v>300</v>
      </c>
      <c r="J130" s="264" t="s">
        <v>37</v>
      </c>
      <c r="K130" s="30"/>
      <c r="L130" s="7"/>
      <c r="M130" s="7"/>
      <c r="N130" s="7"/>
      <c r="O130" s="31"/>
      <c r="P130" s="32"/>
      <c r="Q130" s="7"/>
      <c r="R130" s="7"/>
      <c r="S130" s="7"/>
      <c r="T130" s="33"/>
      <c r="U130" s="68">
        <v>14</v>
      </c>
      <c r="V130" s="42">
        <v>1</v>
      </c>
      <c r="W130" s="42" t="s">
        <v>28</v>
      </c>
      <c r="X130" s="42">
        <v>25</v>
      </c>
      <c r="Y130" s="67" t="s">
        <v>37</v>
      </c>
      <c r="Z130" s="32"/>
      <c r="AA130" s="7"/>
      <c r="AB130" s="7"/>
      <c r="AC130" s="7"/>
      <c r="AD130" s="31"/>
      <c r="AE130" s="43">
        <v>1</v>
      </c>
      <c r="AF130" s="74">
        <v>0</v>
      </c>
      <c r="AG130" s="74" t="s">
        <v>30</v>
      </c>
      <c r="AH130" s="74">
        <v>300</v>
      </c>
      <c r="AI130" s="216" t="s">
        <v>37</v>
      </c>
      <c r="AJ130" s="30"/>
      <c r="AK130" s="7"/>
      <c r="AL130" s="7"/>
      <c r="AM130" s="7"/>
      <c r="AN130" s="33"/>
      <c r="AO130" s="32"/>
      <c r="AP130" s="7"/>
      <c r="AQ130" s="7"/>
      <c r="AR130" s="7"/>
      <c r="AS130" s="33"/>
      <c r="AT130" s="429"/>
      <c r="AU130" s="429"/>
      <c r="AV130" s="429"/>
      <c r="AW130" s="429"/>
      <c r="AX130" s="429"/>
      <c r="AY130" s="429"/>
      <c r="AZ130" s="429"/>
      <c r="BA130" s="429"/>
      <c r="BB130" s="429"/>
      <c r="BC130" s="429"/>
      <c r="BD130" s="15"/>
      <c r="BE130" s="15"/>
      <c r="BF130" s="15"/>
      <c r="BG130" s="15"/>
      <c r="BH130" s="15"/>
      <c r="BI130" s="15"/>
      <c r="BJ130" s="15"/>
      <c r="BK130" s="15"/>
      <c r="BL130" s="15"/>
      <c r="BM130" s="15"/>
      <c r="BN130" s="15"/>
      <c r="BO130" s="15"/>
      <c r="BP130" s="15"/>
      <c r="BQ130" s="15"/>
      <c r="BR130" s="15"/>
      <c r="BS130" s="15"/>
      <c r="BT130" s="15"/>
      <c r="BU130" s="15"/>
      <c r="BV130" s="15"/>
      <c r="BW130" s="15"/>
      <c r="BX130" s="15"/>
      <c r="BY130" s="15"/>
      <c r="BZ130" s="15"/>
      <c r="CA130" s="15"/>
      <c r="CB130" s="15"/>
      <c r="CC130" s="15"/>
      <c r="CD130" s="15"/>
      <c r="CE130" s="15"/>
      <c r="CF130" s="15"/>
      <c r="CG130" s="15"/>
      <c r="CH130" s="15"/>
      <c r="CI130" s="15"/>
      <c r="CJ130" s="15"/>
      <c r="CK130" s="15"/>
      <c r="CL130" s="15"/>
      <c r="CM130" s="15"/>
      <c r="CN130" s="15"/>
      <c r="CO130" s="15"/>
      <c r="CP130" s="15"/>
      <c r="CQ130" s="15"/>
      <c r="CR130" s="15"/>
      <c r="CS130" s="15"/>
      <c r="CT130" s="15"/>
      <c r="CU130" s="15"/>
      <c r="CV130" s="15"/>
      <c r="CW130" s="15"/>
      <c r="CX130" s="15"/>
      <c r="CY130" s="15"/>
      <c r="CZ130" s="15"/>
      <c r="DA130" s="15"/>
      <c r="DB130" s="15"/>
      <c r="DC130" s="15"/>
      <c r="DD130" s="15"/>
      <c r="DE130" s="15"/>
      <c r="DF130" s="15"/>
      <c r="DG130" s="15"/>
      <c r="DH130" s="15"/>
      <c r="DI130" s="15"/>
      <c r="DJ130" s="15"/>
      <c r="DK130" s="15"/>
      <c r="DL130" s="15"/>
      <c r="DM130" s="15"/>
      <c r="DN130" s="15"/>
      <c r="DO130" s="15"/>
      <c r="DP130" s="15"/>
      <c r="DQ130" s="15"/>
      <c r="DR130" s="15"/>
      <c r="DS130" s="15"/>
      <c r="DT130" s="15"/>
      <c r="DU130" s="15"/>
      <c r="DV130" s="15"/>
      <c r="DW130" s="15"/>
      <c r="DX130" s="15"/>
      <c r="DY130" s="15"/>
      <c r="DZ130" s="15"/>
      <c r="EA130" s="15"/>
      <c r="EB130" s="15"/>
      <c r="EC130" s="15"/>
      <c r="ED130" s="15"/>
      <c r="EE130" s="15"/>
      <c r="EF130" s="15"/>
      <c r="EG130" s="15"/>
    </row>
    <row r="131" spans="1:137" s="3" customFormat="1" ht="38.25" x14ac:dyDescent="0.25">
      <c r="A131" s="8">
        <v>64</v>
      </c>
      <c r="B131" s="309" t="s">
        <v>103</v>
      </c>
      <c r="C131" s="312" t="s">
        <v>138</v>
      </c>
      <c r="D131" s="32">
        <v>30</v>
      </c>
      <c r="E131" s="33">
        <v>2</v>
      </c>
      <c r="F131" s="43">
        <v>9</v>
      </c>
      <c r="G131" s="185">
        <v>1</v>
      </c>
      <c r="H131" s="185" t="s">
        <v>30</v>
      </c>
      <c r="I131" s="185">
        <v>300</v>
      </c>
      <c r="J131" s="216" t="s">
        <v>37</v>
      </c>
      <c r="K131" s="30"/>
      <c r="L131" s="7"/>
      <c r="M131" s="7"/>
      <c r="N131" s="7"/>
      <c r="O131" s="31"/>
      <c r="P131" s="32"/>
      <c r="Q131" s="7"/>
      <c r="R131" s="7"/>
      <c r="S131" s="7"/>
      <c r="T131" s="33"/>
      <c r="U131" s="68">
        <v>20</v>
      </c>
      <c r="V131" s="42">
        <v>1</v>
      </c>
      <c r="W131" s="42" t="s">
        <v>28</v>
      </c>
      <c r="X131" s="42">
        <v>25</v>
      </c>
      <c r="Y131" s="67" t="s">
        <v>37</v>
      </c>
      <c r="Z131" s="32"/>
      <c r="AA131" s="7"/>
      <c r="AB131" s="7"/>
      <c r="AC131" s="7"/>
      <c r="AD131" s="31"/>
      <c r="AE131" s="43">
        <v>1</v>
      </c>
      <c r="AF131" s="74">
        <v>0</v>
      </c>
      <c r="AG131" s="74" t="s">
        <v>30</v>
      </c>
      <c r="AH131" s="74">
        <v>300</v>
      </c>
      <c r="AI131" s="216" t="s">
        <v>37</v>
      </c>
      <c r="AJ131" s="30"/>
      <c r="AK131" s="7"/>
      <c r="AL131" s="7"/>
      <c r="AM131" s="7"/>
      <c r="AN131" s="33"/>
      <c r="AO131" s="32"/>
      <c r="AP131" s="7"/>
      <c r="AQ131" s="7"/>
      <c r="AR131" s="7"/>
      <c r="AS131" s="33"/>
      <c r="AT131" s="429"/>
      <c r="AU131" s="429"/>
      <c r="AV131" s="429"/>
      <c r="AW131" s="429"/>
      <c r="AX131" s="429"/>
      <c r="AY131" s="429"/>
      <c r="AZ131" s="429"/>
      <c r="BA131" s="429"/>
      <c r="BB131" s="429"/>
      <c r="BC131" s="429"/>
      <c r="BD131" s="15"/>
      <c r="BE131" s="15"/>
      <c r="BF131" s="15"/>
      <c r="BG131" s="15"/>
      <c r="BH131" s="15"/>
      <c r="BI131" s="15"/>
      <c r="BJ131" s="15"/>
      <c r="BK131" s="15"/>
      <c r="BL131" s="15"/>
      <c r="BM131" s="15"/>
      <c r="BN131" s="15"/>
      <c r="BO131" s="15"/>
      <c r="BP131" s="15"/>
      <c r="BQ131" s="15"/>
      <c r="BR131" s="15"/>
      <c r="BS131" s="15"/>
      <c r="BT131" s="15"/>
      <c r="BU131" s="15"/>
      <c r="BV131" s="15"/>
      <c r="BW131" s="15"/>
      <c r="BX131" s="15"/>
      <c r="BY131" s="15"/>
      <c r="BZ131" s="15"/>
      <c r="CA131" s="15"/>
      <c r="CB131" s="15"/>
      <c r="CC131" s="15"/>
      <c r="CD131" s="15"/>
      <c r="CE131" s="15"/>
      <c r="CF131" s="15"/>
      <c r="CG131" s="15"/>
      <c r="CH131" s="15"/>
      <c r="CI131" s="15"/>
      <c r="CJ131" s="15"/>
      <c r="CK131" s="15"/>
      <c r="CL131" s="15"/>
      <c r="CM131" s="15"/>
      <c r="CN131" s="15"/>
      <c r="CO131" s="15"/>
      <c r="CP131" s="15"/>
      <c r="CQ131" s="15"/>
      <c r="CR131" s="15"/>
      <c r="CS131" s="15"/>
      <c r="CT131" s="15"/>
      <c r="CU131" s="15"/>
      <c r="CV131" s="15"/>
      <c r="CW131" s="15"/>
      <c r="CX131" s="15"/>
      <c r="CY131" s="15"/>
      <c r="CZ131" s="15"/>
      <c r="DA131" s="15"/>
      <c r="DB131" s="15"/>
      <c r="DC131" s="15"/>
      <c r="DD131" s="15"/>
      <c r="DE131" s="15"/>
      <c r="DF131" s="15"/>
      <c r="DG131" s="15"/>
      <c r="DH131" s="15"/>
      <c r="DI131" s="15"/>
      <c r="DJ131" s="15"/>
      <c r="DK131" s="15"/>
      <c r="DL131" s="15"/>
      <c r="DM131" s="15"/>
      <c r="DN131" s="15"/>
      <c r="DO131" s="15"/>
      <c r="DP131" s="15"/>
      <c r="DQ131" s="15"/>
      <c r="DR131" s="15"/>
      <c r="DS131" s="15"/>
      <c r="DT131" s="15"/>
      <c r="DU131" s="15"/>
      <c r="DV131" s="15"/>
      <c r="DW131" s="15"/>
      <c r="DX131" s="15"/>
      <c r="DY131" s="15"/>
      <c r="DZ131" s="15"/>
      <c r="EA131" s="15"/>
      <c r="EB131" s="15"/>
      <c r="EC131" s="15"/>
      <c r="ED131" s="15"/>
      <c r="EE131" s="15"/>
      <c r="EF131" s="15"/>
      <c r="EG131" s="15"/>
    </row>
    <row r="132" spans="1:137" s="3" customFormat="1" ht="38.25" x14ac:dyDescent="0.25">
      <c r="A132" s="8">
        <v>65</v>
      </c>
      <c r="B132" s="23" t="s">
        <v>104</v>
      </c>
      <c r="C132" s="59" t="s">
        <v>127</v>
      </c>
      <c r="D132" s="32">
        <v>35</v>
      </c>
      <c r="E132" s="33">
        <v>2</v>
      </c>
      <c r="F132" s="43">
        <v>10</v>
      </c>
      <c r="G132" s="185">
        <v>1</v>
      </c>
      <c r="H132" s="185" t="s">
        <v>30</v>
      </c>
      <c r="I132" s="185">
        <v>300</v>
      </c>
      <c r="J132" s="216" t="s">
        <v>37</v>
      </c>
      <c r="K132" s="30"/>
      <c r="L132" s="7"/>
      <c r="M132" s="7"/>
      <c r="N132" s="7"/>
      <c r="O132" s="31"/>
      <c r="P132" s="32"/>
      <c r="Q132" s="7"/>
      <c r="R132" s="7"/>
      <c r="S132" s="7"/>
      <c r="T132" s="33"/>
      <c r="U132" s="68">
        <v>24</v>
      </c>
      <c r="V132" s="42">
        <v>1</v>
      </c>
      <c r="W132" s="42" t="s">
        <v>28</v>
      </c>
      <c r="X132" s="42">
        <v>25</v>
      </c>
      <c r="Y132" s="67" t="s">
        <v>37</v>
      </c>
      <c r="Z132" s="32"/>
      <c r="AA132" s="7"/>
      <c r="AB132" s="7"/>
      <c r="AC132" s="7"/>
      <c r="AD132" s="31"/>
      <c r="AE132" s="43">
        <v>1</v>
      </c>
      <c r="AF132" s="74">
        <v>0</v>
      </c>
      <c r="AG132" s="74" t="s">
        <v>30</v>
      </c>
      <c r="AH132" s="74">
        <v>300</v>
      </c>
      <c r="AI132" s="216" t="s">
        <v>37</v>
      </c>
      <c r="AJ132" s="30"/>
      <c r="AK132" s="7"/>
      <c r="AL132" s="7"/>
      <c r="AM132" s="7"/>
      <c r="AN132" s="33"/>
      <c r="AO132" s="32"/>
      <c r="AP132" s="7"/>
      <c r="AQ132" s="7"/>
      <c r="AR132" s="7"/>
      <c r="AS132" s="33"/>
      <c r="AT132" s="429"/>
      <c r="AU132" s="429"/>
      <c r="AV132" s="429"/>
      <c r="AW132" s="429"/>
      <c r="AX132" s="429"/>
      <c r="AY132" s="429"/>
      <c r="AZ132" s="429"/>
      <c r="BA132" s="429"/>
      <c r="BB132" s="429"/>
      <c r="BC132" s="429"/>
      <c r="BD132" s="15"/>
      <c r="BE132" s="15"/>
      <c r="BF132" s="15"/>
      <c r="BG132" s="15"/>
      <c r="BH132" s="15"/>
      <c r="BI132" s="15"/>
      <c r="BJ132" s="15"/>
      <c r="BK132" s="15"/>
      <c r="BL132" s="15"/>
      <c r="BM132" s="15"/>
      <c r="BN132" s="15"/>
      <c r="BO132" s="15"/>
      <c r="BP132" s="15"/>
      <c r="BQ132" s="15"/>
      <c r="BR132" s="15"/>
      <c r="BS132" s="15"/>
      <c r="BT132" s="15"/>
      <c r="BU132" s="15"/>
      <c r="BV132" s="15"/>
      <c r="BW132" s="15"/>
      <c r="BX132" s="15"/>
      <c r="BY132" s="15"/>
      <c r="BZ132" s="15"/>
      <c r="CA132" s="15"/>
      <c r="CB132" s="15"/>
      <c r="CC132" s="15"/>
      <c r="CD132" s="15"/>
      <c r="CE132" s="15"/>
      <c r="CF132" s="15"/>
      <c r="CG132" s="15"/>
      <c r="CH132" s="15"/>
      <c r="CI132" s="15"/>
      <c r="CJ132" s="15"/>
      <c r="CK132" s="15"/>
      <c r="CL132" s="15"/>
      <c r="CM132" s="15"/>
      <c r="CN132" s="15"/>
      <c r="CO132" s="15"/>
      <c r="CP132" s="15"/>
      <c r="CQ132" s="15"/>
      <c r="CR132" s="15"/>
      <c r="CS132" s="15"/>
      <c r="CT132" s="15"/>
      <c r="CU132" s="15"/>
      <c r="CV132" s="15"/>
      <c r="CW132" s="15"/>
      <c r="CX132" s="15"/>
      <c r="CY132" s="15"/>
      <c r="CZ132" s="15"/>
      <c r="DA132" s="15"/>
      <c r="DB132" s="15"/>
      <c r="DC132" s="15"/>
      <c r="DD132" s="15"/>
      <c r="DE132" s="15"/>
      <c r="DF132" s="15"/>
      <c r="DG132" s="15"/>
      <c r="DH132" s="15"/>
      <c r="DI132" s="15"/>
      <c r="DJ132" s="15"/>
      <c r="DK132" s="15"/>
      <c r="DL132" s="15"/>
      <c r="DM132" s="15"/>
      <c r="DN132" s="15"/>
      <c r="DO132" s="15"/>
      <c r="DP132" s="15"/>
      <c r="DQ132" s="15"/>
      <c r="DR132" s="15"/>
      <c r="DS132" s="15"/>
      <c r="DT132" s="15"/>
      <c r="DU132" s="15"/>
      <c r="DV132" s="15"/>
      <c r="DW132" s="15"/>
      <c r="DX132" s="15"/>
      <c r="DY132" s="15"/>
      <c r="DZ132" s="15"/>
      <c r="EA132" s="15"/>
      <c r="EB132" s="15"/>
      <c r="EC132" s="15"/>
      <c r="ED132" s="15"/>
      <c r="EE132" s="15"/>
      <c r="EF132" s="15"/>
      <c r="EG132" s="15"/>
    </row>
    <row r="133" spans="1:137" s="10" customFormat="1" ht="35.25" customHeight="1" thickBot="1" x14ac:dyDescent="0.25">
      <c r="A133" s="267">
        <v>66</v>
      </c>
      <c r="B133" s="284" t="s">
        <v>105</v>
      </c>
      <c r="C133" s="104" t="s">
        <v>125</v>
      </c>
      <c r="D133" s="279">
        <v>20</v>
      </c>
      <c r="E133" s="101">
        <v>1</v>
      </c>
      <c r="F133" s="44"/>
      <c r="G133" s="45"/>
      <c r="H133" s="45"/>
      <c r="I133" s="45"/>
      <c r="J133" s="46"/>
      <c r="K133" s="47"/>
      <c r="L133" s="45"/>
      <c r="M133" s="45"/>
      <c r="N133" s="45"/>
      <c r="O133" s="48"/>
      <c r="P133" s="44"/>
      <c r="Q133" s="45"/>
      <c r="R133" s="45"/>
      <c r="S133" s="45"/>
      <c r="T133" s="46"/>
      <c r="U133" s="49">
        <v>19</v>
      </c>
      <c r="V133" s="50">
        <v>1</v>
      </c>
      <c r="W133" s="50" t="s">
        <v>28</v>
      </c>
      <c r="X133" s="50">
        <v>25</v>
      </c>
      <c r="Y133" s="229" t="s">
        <v>37</v>
      </c>
      <c r="Z133" s="44"/>
      <c r="AA133" s="45"/>
      <c r="AB133" s="45"/>
      <c r="AC133" s="45"/>
      <c r="AD133" s="48"/>
      <c r="AE133" s="58">
        <v>1</v>
      </c>
      <c r="AF133" s="148">
        <v>0</v>
      </c>
      <c r="AG133" s="148" t="s">
        <v>30</v>
      </c>
      <c r="AH133" s="148">
        <v>300</v>
      </c>
      <c r="AI133" s="216" t="s">
        <v>37</v>
      </c>
      <c r="AJ133" s="47"/>
      <c r="AK133" s="45"/>
      <c r="AL133" s="45"/>
      <c r="AM133" s="45"/>
      <c r="AN133" s="46"/>
      <c r="AO133" s="99"/>
      <c r="AP133" s="100"/>
      <c r="AQ133" s="100"/>
      <c r="AR133" s="100"/>
      <c r="AS133" s="101"/>
      <c r="AT133" s="429"/>
      <c r="AU133" s="429"/>
      <c r="AV133" s="429"/>
      <c r="AW133" s="429"/>
      <c r="AX133" s="429"/>
      <c r="AY133" s="429"/>
      <c r="AZ133" s="429"/>
      <c r="BA133" s="429"/>
      <c r="BB133" s="429"/>
      <c r="BC133" s="429"/>
      <c r="BD133" s="15"/>
      <c r="BE133" s="15"/>
      <c r="BF133" s="15"/>
      <c r="BG133" s="15"/>
      <c r="BH133" s="15"/>
      <c r="BI133" s="15"/>
      <c r="BJ133" s="15"/>
      <c r="BK133" s="15"/>
      <c r="BL133" s="15"/>
      <c r="BM133" s="15"/>
      <c r="BN133" s="15"/>
      <c r="BO133" s="15"/>
      <c r="BP133" s="15"/>
      <c r="BQ133" s="15"/>
      <c r="BR133" s="15"/>
      <c r="BS133" s="15"/>
      <c r="BT133" s="15"/>
      <c r="BU133" s="15"/>
      <c r="BV133" s="15"/>
      <c r="BW133" s="15"/>
      <c r="BX133" s="15"/>
      <c r="BY133" s="15"/>
      <c r="BZ133" s="15"/>
      <c r="CA133" s="15"/>
      <c r="CB133" s="15"/>
      <c r="CC133" s="15"/>
      <c r="CD133" s="15"/>
      <c r="CE133" s="15"/>
      <c r="CF133" s="15"/>
      <c r="CG133" s="15"/>
      <c r="CH133" s="15"/>
      <c r="CI133" s="15"/>
      <c r="CJ133" s="15"/>
      <c r="CK133" s="15"/>
      <c r="CL133" s="15"/>
      <c r="CM133" s="15"/>
      <c r="CN133" s="15"/>
      <c r="CO133" s="15"/>
      <c r="CP133" s="15"/>
      <c r="CQ133" s="15"/>
      <c r="CR133" s="15"/>
      <c r="CS133" s="15"/>
      <c r="CT133" s="15"/>
      <c r="CU133" s="15"/>
      <c r="CV133" s="15"/>
      <c r="CW133" s="15"/>
      <c r="CX133" s="15"/>
      <c r="CY133" s="15"/>
      <c r="CZ133" s="15"/>
      <c r="DA133" s="15"/>
      <c r="DB133" s="15"/>
      <c r="DC133" s="15"/>
      <c r="DD133" s="15"/>
      <c r="DE133" s="15"/>
      <c r="DF133" s="15"/>
      <c r="DG133" s="15"/>
      <c r="DH133" s="15"/>
      <c r="DI133" s="15"/>
      <c r="DJ133" s="15"/>
      <c r="DK133" s="15"/>
      <c r="DL133" s="15"/>
      <c r="DM133" s="15"/>
      <c r="DN133" s="15"/>
      <c r="DO133" s="15"/>
      <c r="DP133" s="15"/>
      <c r="DQ133" s="15"/>
      <c r="DR133" s="15"/>
      <c r="DS133" s="15"/>
      <c r="DT133" s="15"/>
      <c r="DU133" s="15"/>
      <c r="DV133" s="15"/>
      <c r="DW133" s="15"/>
      <c r="DX133" s="15"/>
      <c r="DY133" s="15"/>
      <c r="DZ133" s="15"/>
      <c r="EA133" s="15"/>
      <c r="EB133" s="15"/>
      <c r="EC133" s="15"/>
      <c r="ED133" s="15"/>
      <c r="EE133" s="15"/>
      <c r="EF133" s="15"/>
      <c r="EG133" s="15"/>
    </row>
    <row r="134" spans="1:137" s="17" customFormat="1" ht="24.75" thickBot="1" x14ac:dyDescent="0.25">
      <c r="A134" s="51"/>
      <c r="B134" s="52" t="s">
        <v>87</v>
      </c>
      <c r="C134" s="52"/>
      <c r="D134" s="93">
        <f>SUM(D128:D133)</f>
        <v>165</v>
      </c>
      <c r="E134" s="93">
        <f t="shared" ref="E134:AS134" si="39">SUM(E128:E133)</f>
        <v>12</v>
      </c>
      <c r="F134" s="93">
        <f t="shared" si="39"/>
        <v>39</v>
      </c>
      <c r="G134" s="93">
        <f t="shared" si="39"/>
        <v>5</v>
      </c>
      <c r="H134" s="93">
        <f t="shared" si="39"/>
        <v>0</v>
      </c>
      <c r="I134" s="93">
        <f t="shared" si="39"/>
        <v>1500</v>
      </c>
      <c r="J134" s="93">
        <f t="shared" si="39"/>
        <v>0</v>
      </c>
      <c r="K134" s="93">
        <f t="shared" si="39"/>
        <v>0</v>
      </c>
      <c r="L134" s="93">
        <f t="shared" si="39"/>
        <v>0</v>
      </c>
      <c r="M134" s="93">
        <f t="shared" si="39"/>
        <v>0</v>
      </c>
      <c r="N134" s="93">
        <f t="shared" si="39"/>
        <v>0</v>
      </c>
      <c r="O134" s="93">
        <f t="shared" si="39"/>
        <v>0</v>
      </c>
      <c r="P134" s="93">
        <f t="shared" si="39"/>
        <v>0</v>
      </c>
      <c r="Q134" s="93">
        <f t="shared" si="39"/>
        <v>0</v>
      </c>
      <c r="R134" s="93">
        <f t="shared" si="39"/>
        <v>0</v>
      </c>
      <c r="S134" s="93">
        <f t="shared" si="39"/>
        <v>0</v>
      </c>
      <c r="T134" s="93">
        <f t="shared" si="39"/>
        <v>0</v>
      </c>
      <c r="U134" s="93">
        <f t="shared" si="39"/>
        <v>119</v>
      </c>
      <c r="V134" s="93">
        <f t="shared" si="39"/>
        <v>7</v>
      </c>
      <c r="W134" s="93">
        <f t="shared" si="39"/>
        <v>0</v>
      </c>
      <c r="X134" s="93">
        <f t="shared" si="39"/>
        <v>150</v>
      </c>
      <c r="Y134" s="93">
        <f t="shared" si="39"/>
        <v>0</v>
      </c>
      <c r="Z134" s="93">
        <f t="shared" si="39"/>
        <v>0</v>
      </c>
      <c r="AA134" s="93">
        <f t="shared" si="39"/>
        <v>0</v>
      </c>
      <c r="AB134" s="93">
        <f t="shared" si="39"/>
        <v>0</v>
      </c>
      <c r="AC134" s="93">
        <f t="shared" si="39"/>
        <v>0</v>
      </c>
      <c r="AD134" s="93">
        <f t="shared" si="39"/>
        <v>0</v>
      </c>
      <c r="AE134" s="103">
        <f t="shared" si="39"/>
        <v>7</v>
      </c>
      <c r="AF134" s="103">
        <f t="shared" si="39"/>
        <v>0</v>
      </c>
      <c r="AG134" s="103">
        <f t="shared" si="39"/>
        <v>0</v>
      </c>
      <c r="AH134" s="103">
        <f t="shared" si="39"/>
        <v>1800</v>
      </c>
      <c r="AI134" s="103">
        <f t="shared" si="39"/>
        <v>0</v>
      </c>
      <c r="AJ134" s="93">
        <f t="shared" si="39"/>
        <v>0</v>
      </c>
      <c r="AK134" s="93">
        <f t="shared" si="39"/>
        <v>0</v>
      </c>
      <c r="AL134" s="93">
        <f t="shared" si="39"/>
        <v>0</v>
      </c>
      <c r="AM134" s="93">
        <f t="shared" si="39"/>
        <v>0</v>
      </c>
      <c r="AN134" s="93">
        <f t="shared" si="39"/>
        <v>0</v>
      </c>
      <c r="AO134" s="93">
        <f t="shared" si="39"/>
        <v>0</v>
      </c>
      <c r="AP134" s="93">
        <f t="shared" si="39"/>
        <v>0</v>
      </c>
      <c r="AQ134" s="93">
        <f t="shared" si="39"/>
        <v>0</v>
      </c>
      <c r="AR134" s="93">
        <f t="shared" si="39"/>
        <v>0</v>
      </c>
      <c r="AS134" s="93">
        <f t="shared" si="39"/>
        <v>0</v>
      </c>
      <c r="AT134" s="429"/>
      <c r="AU134" s="429"/>
      <c r="AV134" s="429"/>
      <c r="AW134" s="429"/>
      <c r="AX134" s="429"/>
      <c r="AY134" s="429"/>
      <c r="AZ134" s="429"/>
      <c r="BA134" s="429"/>
      <c r="BB134" s="429"/>
      <c r="BC134" s="429"/>
      <c r="BD134" s="15"/>
      <c r="BE134" s="15"/>
      <c r="BF134" s="15"/>
      <c r="BG134" s="15"/>
      <c r="BH134" s="15"/>
      <c r="BI134" s="15"/>
      <c r="BJ134" s="15"/>
      <c r="BK134" s="15"/>
      <c r="BL134" s="15"/>
      <c r="BM134" s="15"/>
      <c r="BN134" s="15"/>
      <c r="BO134" s="15"/>
      <c r="BP134" s="15"/>
      <c r="BQ134" s="15"/>
      <c r="BR134" s="15"/>
      <c r="BS134" s="15"/>
      <c r="BT134" s="15"/>
      <c r="BU134" s="15"/>
      <c r="BV134" s="15"/>
      <c r="BW134" s="15"/>
      <c r="BX134" s="15"/>
      <c r="BY134" s="15"/>
      <c r="BZ134" s="15"/>
      <c r="CA134" s="15"/>
      <c r="CB134" s="15"/>
      <c r="CC134" s="15"/>
      <c r="CD134" s="15"/>
      <c r="CE134" s="15"/>
      <c r="CF134" s="15"/>
      <c r="CG134" s="15"/>
      <c r="CH134" s="15"/>
      <c r="CI134" s="15"/>
      <c r="CJ134" s="15"/>
      <c r="CK134" s="15"/>
      <c r="CL134" s="15"/>
      <c r="CM134" s="15"/>
      <c r="CN134" s="15"/>
      <c r="CO134" s="15"/>
      <c r="CP134" s="15"/>
      <c r="CQ134" s="15"/>
      <c r="CR134" s="15"/>
      <c r="CS134" s="15"/>
      <c r="CT134" s="15"/>
      <c r="CU134" s="15"/>
      <c r="CV134" s="15"/>
      <c r="CW134" s="15"/>
      <c r="CX134" s="15"/>
      <c r="CY134" s="15"/>
      <c r="CZ134" s="15"/>
      <c r="DA134" s="15"/>
      <c r="DB134" s="15"/>
      <c r="DC134" s="15"/>
      <c r="DD134" s="15"/>
      <c r="DE134" s="15"/>
      <c r="DF134" s="15"/>
      <c r="DG134" s="15"/>
      <c r="DH134" s="15"/>
      <c r="DI134" s="15"/>
      <c r="DJ134" s="15"/>
      <c r="DK134" s="15"/>
      <c r="DL134" s="15"/>
      <c r="DM134" s="15"/>
      <c r="DN134" s="15"/>
      <c r="DO134" s="15"/>
      <c r="DP134" s="15"/>
      <c r="DQ134" s="15"/>
      <c r="DR134" s="15"/>
      <c r="DS134" s="15"/>
      <c r="DT134" s="15"/>
      <c r="DU134" s="15"/>
      <c r="DV134" s="15"/>
      <c r="DW134" s="15"/>
      <c r="DX134" s="15"/>
      <c r="DY134" s="15"/>
      <c r="DZ134" s="15"/>
      <c r="EA134" s="15"/>
      <c r="EB134" s="15"/>
      <c r="EC134" s="15"/>
      <c r="ED134" s="15"/>
      <c r="EE134" s="15"/>
      <c r="EF134" s="15"/>
      <c r="EG134" s="15"/>
    </row>
    <row r="135" spans="1:137" s="17" customFormat="1" ht="15" customHeight="1" x14ac:dyDescent="0.2">
      <c r="A135" s="443" t="s">
        <v>89</v>
      </c>
      <c r="B135" s="444"/>
      <c r="C135" s="445"/>
      <c r="D135" s="94"/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  <c r="P135" s="94"/>
      <c r="Q135" s="94"/>
      <c r="R135" s="94"/>
      <c r="S135" s="94"/>
      <c r="T135" s="94"/>
      <c r="U135" s="94"/>
      <c r="V135" s="94"/>
      <c r="W135" s="94"/>
      <c r="X135" s="94"/>
      <c r="Y135" s="94"/>
      <c r="Z135" s="94"/>
      <c r="AA135" s="94"/>
      <c r="AB135" s="94"/>
      <c r="AC135" s="94"/>
      <c r="AD135" s="94"/>
      <c r="AE135" s="94"/>
      <c r="AF135" s="94"/>
      <c r="AG135" s="94"/>
      <c r="AH135" s="94"/>
      <c r="AI135" s="94"/>
      <c r="AJ135" s="94"/>
      <c r="AK135" s="94"/>
      <c r="AL135" s="94"/>
      <c r="AM135" s="94"/>
      <c r="AN135" s="94"/>
      <c r="AO135" s="94"/>
      <c r="AP135" s="94"/>
      <c r="AQ135" s="94"/>
      <c r="AR135" s="94"/>
      <c r="AS135" s="94"/>
      <c r="AT135" s="429"/>
      <c r="AU135" s="429"/>
      <c r="AV135" s="429"/>
      <c r="AW135" s="429"/>
      <c r="AX135" s="429"/>
      <c r="AY135" s="429"/>
      <c r="AZ135" s="429"/>
      <c r="BA135" s="429"/>
      <c r="BB135" s="429"/>
      <c r="BC135" s="429"/>
      <c r="BD135" s="15"/>
      <c r="BE135" s="15"/>
      <c r="BF135" s="15"/>
      <c r="BG135" s="15"/>
      <c r="BH135" s="15"/>
      <c r="BI135" s="15"/>
      <c r="BJ135" s="15"/>
      <c r="BK135" s="15"/>
      <c r="BL135" s="15"/>
      <c r="BM135" s="15"/>
      <c r="BN135" s="15"/>
      <c r="BO135" s="15"/>
      <c r="BP135" s="15"/>
      <c r="BQ135" s="15"/>
      <c r="BR135" s="15"/>
      <c r="BS135" s="15"/>
      <c r="BT135" s="15"/>
      <c r="BU135" s="15"/>
      <c r="BV135" s="15"/>
      <c r="BW135" s="15"/>
      <c r="BX135" s="15"/>
      <c r="BY135" s="15"/>
      <c r="BZ135" s="15"/>
      <c r="CA135" s="15"/>
      <c r="CB135" s="15"/>
      <c r="CC135" s="15"/>
      <c r="CD135" s="15"/>
      <c r="CE135" s="15"/>
      <c r="CF135" s="15"/>
      <c r="CG135" s="15"/>
      <c r="CH135" s="15"/>
      <c r="CI135" s="15"/>
      <c r="CJ135" s="15"/>
      <c r="CK135" s="15"/>
      <c r="CL135" s="15"/>
      <c r="CM135" s="15"/>
      <c r="CN135" s="15"/>
      <c r="CO135" s="15"/>
      <c r="CP135" s="15"/>
      <c r="CQ135" s="15"/>
      <c r="CR135" s="15"/>
      <c r="CS135" s="15"/>
      <c r="CT135" s="15"/>
      <c r="CU135" s="15"/>
      <c r="CV135" s="15"/>
      <c r="CW135" s="15"/>
      <c r="CX135" s="15"/>
      <c r="CY135" s="15"/>
      <c r="CZ135" s="15"/>
      <c r="DA135" s="15"/>
      <c r="DB135" s="15"/>
      <c r="DC135" s="15"/>
      <c r="DD135" s="15"/>
      <c r="DE135" s="15"/>
      <c r="DF135" s="15"/>
      <c r="DG135" s="15"/>
      <c r="DH135" s="15"/>
      <c r="DI135" s="15"/>
      <c r="DJ135" s="15"/>
      <c r="DK135" s="15"/>
      <c r="DL135" s="15"/>
      <c r="DM135" s="15"/>
      <c r="DN135" s="15"/>
      <c r="DO135" s="15"/>
      <c r="DP135" s="15"/>
      <c r="DQ135" s="15"/>
      <c r="DR135" s="15"/>
      <c r="DS135" s="15"/>
      <c r="DT135" s="15"/>
      <c r="DU135" s="15"/>
      <c r="DV135" s="15"/>
      <c r="DW135" s="15"/>
      <c r="DX135" s="15"/>
      <c r="DY135" s="15"/>
      <c r="DZ135" s="15"/>
      <c r="EA135" s="15"/>
      <c r="EB135" s="15"/>
      <c r="EC135" s="15"/>
      <c r="ED135" s="15"/>
      <c r="EE135" s="15"/>
      <c r="EF135" s="15"/>
      <c r="EG135" s="15"/>
    </row>
    <row r="136" spans="1:137" s="17" customFormat="1" ht="15" customHeight="1" x14ac:dyDescent="0.2">
      <c r="A136" s="326" t="s">
        <v>80</v>
      </c>
      <c r="B136" s="327"/>
      <c r="C136" s="441"/>
      <c r="D136" s="241">
        <v>2</v>
      </c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95"/>
      <c r="Q136" s="95"/>
      <c r="R136" s="95"/>
      <c r="S136" s="95"/>
      <c r="T136" s="95"/>
      <c r="U136" s="95"/>
      <c r="V136" s="95"/>
      <c r="W136" s="95"/>
      <c r="X136" s="95"/>
      <c r="Y136" s="95"/>
      <c r="Z136" s="95"/>
      <c r="AA136" s="95"/>
      <c r="AB136" s="95"/>
      <c r="AC136" s="95"/>
      <c r="AD136" s="95"/>
      <c r="AE136" s="95"/>
      <c r="AF136" s="95"/>
      <c r="AG136" s="95"/>
      <c r="AH136" s="95"/>
      <c r="AI136" s="95"/>
      <c r="AJ136" s="95"/>
      <c r="AK136" s="95"/>
      <c r="AL136" s="95"/>
      <c r="AM136" s="95"/>
      <c r="AN136" s="95"/>
      <c r="AO136" s="95"/>
      <c r="AP136" s="95"/>
      <c r="AQ136" s="95"/>
      <c r="AR136" s="95"/>
      <c r="AS136" s="95"/>
      <c r="AT136" s="429"/>
      <c r="AU136" s="429"/>
      <c r="AV136" s="429"/>
      <c r="AW136" s="429"/>
      <c r="AX136" s="429"/>
      <c r="AY136" s="429"/>
      <c r="AZ136" s="429"/>
      <c r="BA136" s="429"/>
      <c r="BB136" s="429"/>
      <c r="BC136" s="429"/>
      <c r="BD136" s="15"/>
      <c r="BE136" s="15"/>
      <c r="BF136" s="15"/>
      <c r="BG136" s="15"/>
      <c r="BH136" s="15"/>
      <c r="BI136" s="15"/>
      <c r="BJ136" s="15"/>
      <c r="BK136" s="15"/>
      <c r="BL136" s="15"/>
      <c r="BM136" s="15"/>
      <c r="BN136" s="15"/>
      <c r="BO136" s="15"/>
      <c r="BP136" s="15"/>
      <c r="BQ136" s="15"/>
      <c r="BR136" s="15"/>
      <c r="BS136" s="15"/>
      <c r="BT136" s="15"/>
      <c r="BU136" s="15"/>
      <c r="BV136" s="15"/>
      <c r="BW136" s="15"/>
      <c r="BX136" s="15"/>
      <c r="BY136" s="15"/>
      <c r="BZ136" s="15"/>
      <c r="CA136" s="15"/>
      <c r="CB136" s="15"/>
      <c r="CC136" s="15"/>
      <c r="CD136" s="15"/>
      <c r="CE136" s="15"/>
      <c r="CF136" s="15"/>
      <c r="CG136" s="15"/>
      <c r="CH136" s="15"/>
      <c r="CI136" s="15"/>
      <c r="CJ136" s="15"/>
      <c r="CK136" s="15"/>
      <c r="CL136" s="15"/>
      <c r="CM136" s="15"/>
      <c r="CN136" s="15"/>
      <c r="CO136" s="15"/>
      <c r="CP136" s="15"/>
      <c r="CQ136" s="15"/>
      <c r="CR136" s="15"/>
      <c r="CS136" s="15"/>
      <c r="CT136" s="15"/>
      <c r="CU136" s="15"/>
      <c r="CV136" s="15"/>
      <c r="CW136" s="15"/>
      <c r="CX136" s="15"/>
      <c r="CY136" s="15"/>
      <c r="CZ136" s="15"/>
      <c r="DA136" s="15"/>
      <c r="DB136" s="15"/>
      <c r="DC136" s="15"/>
      <c r="DD136" s="15"/>
      <c r="DE136" s="15"/>
      <c r="DF136" s="15"/>
      <c r="DG136" s="15"/>
      <c r="DH136" s="15"/>
      <c r="DI136" s="15"/>
      <c r="DJ136" s="15"/>
      <c r="DK136" s="15"/>
      <c r="DL136" s="15"/>
      <c r="DM136" s="15"/>
      <c r="DN136" s="15"/>
      <c r="DO136" s="15"/>
      <c r="DP136" s="15"/>
      <c r="DQ136" s="15"/>
      <c r="DR136" s="15"/>
      <c r="DS136" s="15"/>
      <c r="DT136" s="15"/>
      <c r="DU136" s="15"/>
      <c r="DV136" s="15"/>
      <c r="DW136" s="15"/>
      <c r="DX136" s="15"/>
      <c r="DY136" s="15"/>
      <c r="DZ136" s="15"/>
      <c r="EA136" s="15"/>
      <c r="EB136" s="15"/>
      <c r="EC136" s="15"/>
      <c r="ED136" s="15"/>
      <c r="EE136" s="15"/>
      <c r="EF136" s="15"/>
      <c r="EG136" s="15"/>
    </row>
    <row r="137" spans="1:137" s="17" customFormat="1" ht="15" customHeight="1" x14ac:dyDescent="0.2">
      <c r="A137" s="329" t="s">
        <v>87</v>
      </c>
      <c r="B137" s="329"/>
      <c r="C137" s="442"/>
      <c r="D137" s="241">
        <v>2</v>
      </c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95"/>
      <c r="Q137" s="95"/>
      <c r="R137" s="95"/>
      <c r="S137" s="95"/>
      <c r="T137" s="95"/>
      <c r="U137" s="95"/>
      <c r="V137" s="95"/>
      <c r="W137" s="95"/>
      <c r="X137" s="95"/>
      <c r="Y137" s="95"/>
      <c r="Z137" s="95"/>
      <c r="AA137" s="95"/>
      <c r="AB137" s="95"/>
      <c r="AC137" s="95"/>
      <c r="AD137" s="95"/>
      <c r="AE137" s="95"/>
      <c r="AF137" s="95"/>
      <c r="AG137" s="95"/>
      <c r="AH137" s="95"/>
      <c r="AI137" s="95"/>
      <c r="AJ137" s="95"/>
      <c r="AK137" s="95"/>
      <c r="AL137" s="95"/>
      <c r="AM137" s="95"/>
      <c r="AN137" s="95"/>
      <c r="AO137" s="95"/>
      <c r="AP137" s="95"/>
      <c r="AQ137" s="95"/>
      <c r="AR137" s="95"/>
      <c r="AS137" s="95"/>
      <c r="AT137" s="429"/>
      <c r="AU137" s="429"/>
      <c r="AV137" s="429"/>
      <c r="AW137" s="429"/>
      <c r="AX137" s="429"/>
      <c r="AY137" s="429"/>
      <c r="AZ137" s="429"/>
      <c r="BA137" s="429"/>
      <c r="BB137" s="429"/>
      <c r="BC137" s="429"/>
      <c r="BD137" s="15"/>
      <c r="BE137" s="15"/>
      <c r="BF137" s="15"/>
      <c r="BG137" s="15"/>
      <c r="BH137" s="15"/>
      <c r="BI137" s="15"/>
      <c r="BJ137" s="15"/>
      <c r="BK137" s="15"/>
      <c r="BL137" s="15"/>
      <c r="BM137" s="15"/>
      <c r="BN137" s="15"/>
      <c r="BO137" s="15"/>
      <c r="BP137" s="15"/>
      <c r="BQ137" s="15"/>
      <c r="BR137" s="15"/>
      <c r="BS137" s="15"/>
      <c r="BT137" s="15"/>
      <c r="BU137" s="15"/>
      <c r="BV137" s="15"/>
      <c r="BW137" s="15"/>
      <c r="BX137" s="15"/>
      <c r="BY137" s="15"/>
      <c r="BZ137" s="15"/>
      <c r="CA137" s="15"/>
      <c r="CB137" s="15"/>
      <c r="CC137" s="15"/>
      <c r="CD137" s="15"/>
      <c r="CE137" s="15"/>
      <c r="CF137" s="15"/>
      <c r="CG137" s="15"/>
      <c r="CH137" s="15"/>
      <c r="CI137" s="15"/>
      <c r="CJ137" s="15"/>
      <c r="CK137" s="15"/>
      <c r="CL137" s="15"/>
      <c r="CM137" s="15"/>
      <c r="CN137" s="15"/>
      <c r="CO137" s="15"/>
      <c r="CP137" s="15"/>
      <c r="CQ137" s="15"/>
      <c r="CR137" s="15"/>
      <c r="CS137" s="15"/>
      <c r="CT137" s="15"/>
      <c r="CU137" s="15"/>
      <c r="CV137" s="15"/>
      <c r="CW137" s="15"/>
      <c r="CX137" s="15"/>
      <c r="CY137" s="15"/>
      <c r="CZ137" s="15"/>
      <c r="DA137" s="15"/>
      <c r="DB137" s="15"/>
      <c r="DC137" s="15"/>
      <c r="DD137" s="15"/>
      <c r="DE137" s="15"/>
      <c r="DF137" s="15"/>
      <c r="DG137" s="15"/>
      <c r="DH137" s="15"/>
      <c r="DI137" s="15"/>
      <c r="DJ137" s="15"/>
      <c r="DK137" s="15"/>
      <c r="DL137" s="15"/>
      <c r="DM137" s="15"/>
      <c r="DN137" s="15"/>
      <c r="DO137" s="15"/>
      <c r="DP137" s="15"/>
      <c r="DQ137" s="15"/>
      <c r="DR137" s="15"/>
      <c r="DS137" s="15"/>
      <c r="DT137" s="15"/>
      <c r="DU137" s="15"/>
      <c r="DV137" s="15"/>
      <c r="DW137" s="15"/>
      <c r="DX137" s="15"/>
      <c r="DY137" s="15"/>
      <c r="DZ137" s="15"/>
      <c r="EA137" s="15"/>
      <c r="EB137" s="15"/>
      <c r="EC137" s="15"/>
      <c r="ED137" s="15"/>
      <c r="EE137" s="15"/>
      <c r="EF137" s="15"/>
      <c r="EG137" s="15"/>
    </row>
    <row r="138" spans="1:137" x14ac:dyDescent="0.25">
      <c r="A138" s="53"/>
      <c r="B138" s="53"/>
      <c r="C138" s="53"/>
      <c r="D138" s="96"/>
      <c r="E138" s="96"/>
      <c r="F138" s="96"/>
      <c r="G138" s="96"/>
      <c r="H138" s="96"/>
      <c r="I138" s="96"/>
      <c r="J138" s="96"/>
      <c r="K138" s="96"/>
      <c r="L138" s="96"/>
      <c r="M138" s="96"/>
      <c r="N138" s="96"/>
      <c r="O138" s="96"/>
      <c r="P138" s="96"/>
      <c r="Q138" s="96"/>
      <c r="R138" s="96"/>
      <c r="S138" s="96"/>
      <c r="T138" s="96"/>
      <c r="U138" s="96"/>
      <c r="V138" s="96"/>
      <c r="W138" s="96"/>
      <c r="X138" s="96"/>
      <c r="Y138" s="96"/>
      <c r="Z138" s="96"/>
      <c r="AA138" s="96"/>
      <c r="AB138" s="96"/>
      <c r="AC138" s="96"/>
      <c r="AD138" s="96"/>
      <c r="AE138" s="96"/>
      <c r="AF138" s="96"/>
      <c r="AG138" s="96"/>
      <c r="AH138" s="96"/>
      <c r="AI138" s="96"/>
      <c r="AJ138" s="96"/>
      <c r="AK138" s="96"/>
      <c r="AL138" s="96"/>
      <c r="AM138" s="96"/>
      <c r="AN138" s="96"/>
      <c r="AO138" s="96"/>
      <c r="AP138" s="96"/>
      <c r="AQ138" s="96"/>
      <c r="AR138" s="96"/>
      <c r="AS138" s="96"/>
      <c r="BD138" s="11"/>
      <c r="BE138" s="11"/>
      <c r="BF138" s="11"/>
      <c r="BG138" s="11"/>
      <c r="BH138" s="11"/>
      <c r="BI138" s="11"/>
      <c r="BJ138" s="11"/>
      <c r="BK138" s="11"/>
      <c r="BL138" s="11"/>
      <c r="BM138" s="11"/>
      <c r="BN138" s="11"/>
      <c r="BO138" s="11"/>
      <c r="BP138" s="11"/>
      <c r="BQ138" s="11"/>
      <c r="BR138" s="11"/>
      <c r="BS138" s="11"/>
      <c r="BT138" s="11"/>
      <c r="BU138" s="11"/>
      <c r="BV138" s="11"/>
      <c r="BW138" s="11"/>
      <c r="BX138" s="11"/>
      <c r="BY138" s="11"/>
      <c r="BZ138" s="11"/>
      <c r="CA138" s="11"/>
      <c r="CB138" s="11"/>
      <c r="CC138" s="11"/>
      <c r="CD138" s="11"/>
      <c r="CE138" s="11"/>
      <c r="CF138" s="11"/>
      <c r="CG138" s="11"/>
      <c r="CH138" s="11"/>
      <c r="CI138" s="11"/>
      <c r="CJ138" s="11"/>
      <c r="CK138" s="11"/>
      <c r="CL138" s="11"/>
      <c r="CM138" s="11"/>
      <c r="CN138" s="11"/>
      <c r="CO138" s="11"/>
      <c r="CP138" s="11"/>
      <c r="CQ138" s="11"/>
      <c r="CR138" s="11"/>
      <c r="CS138" s="11"/>
      <c r="CT138" s="11"/>
      <c r="CU138" s="11"/>
      <c r="CV138" s="11"/>
      <c r="CW138" s="11"/>
      <c r="CX138" s="11"/>
      <c r="CY138" s="11"/>
      <c r="CZ138" s="11"/>
      <c r="DA138" s="11"/>
      <c r="DB138" s="11"/>
      <c r="DC138" s="11"/>
      <c r="DD138" s="11"/>
      <c r="DE138" s="11"/>
      <c r="DF138" s="11"/>
      <c r="DG138" s="11"/>
      <c r="DH138" s="11"/>
      <c r="DI138" s="11"/>
      <c r="DJ138" s="11"/>
      <c r="DK138" s="11"/>
      <c r="DL138" s="11"/>
      <c r="DM138" s="11"/>
      <c r="DN138" s="11"/>
      <c r="DO138" s="11"/>
      <c r="DP138" s="11"/>
      <c r="DQ138" s="11"/>
      <c r="DR138" s="11"/>
      <c r="DS138" s="11"/>
      <c r="DT138" s="11"/>
      <c r="DU138" s="11"/>
      <c r="DV138" s="11"/>
      <c r="DW138" s="11"/>
      <c r="DX138" s="11"/>
      <c r="DY138" s="11"/>
      <c r="DZ138" s="11"/>
      <c r="EA138" s="11"/>
      <c r="EB138" s="11"/>
      <c r="EC138" s="11"/>
      <c r="ED138" s="11"/>
      <c r="EE138" s="11"/>
      <c r="EF138" s="11"/>
      <c r="EG138" s="11"/>
    </row>
    <row r="139" spans="1:137" s="4" customFormat="1" ht="13.5" customHeight="1" thickBot="1" x14ac:dyDescent="0.25">
      <c r="A139" s="320" t="s">
        <v>106</v>
      </c>
      <c r="B139" s="321"/>
      <c r="C139" s="322"/>
      <c r="D139" s="323"/>
      <c r="E139" s="324"/>
      <c r="F139" s="324"/>
      <c r="G139" s="324"/>
      <c r="H139" s="324"/>
      <c r="I139" s="324"/>
      <c r="J139" s="324"/>
      <c r="K139" s="324"/>
      <c r="L139" s="324"/>
      <c r="M139" s="324"/>
      <c r="N139" s="324"/>
      <c r="O139" s="324"/>
      <c r="P139" s="324"/>
      <c r="Q139" s="324"/>
      <c r="R139" s="324"/>
      <c r="S139" s="324"/>
      <c r="T139" s="324"/>
      <c r="U139" s="324"/>
      <c r="V139" s="324"/>
      <c r="W139" s="324"/>
      <c r="X139" s="324"/>
      <c r="Y139" s="324"/>
      <c r="Z139" s="324"/>
      <c r="AA139" s="324"/>
      <c r="AB139" s="324"/>
      <c r="AC139" s="324"/>
      <c r="AD139" s="324"/>
      <c r="AE139" s="324"/>
      <c r="AF139" s="324"/>
      <c r="AG139" s="324"/>
      <c r="AH139" s="324"/>
      <c r="AI139" s="324"/>
      <c r="AJ139" s="324"/>
      <c r="AK139" s="324"/>
      <c r="AL139" s="324"/>
      <c r="AM139" s="324"/>
      <c r="AN139" s="324"/>
      <c r="AO139" s="324"/>
      <c r="AP139" s="324"/>
      <c r="AQ139" s="324"/>
      <c r="AR139" s="324"/>
      <c r="AS139" s="325"/>
      <c r="AT139" s="429"/>
      <c r="AU139" s="429"/>
      <c r="AV139" s="429"/>
      <c r="AW139" s="429"/>
      <c r="AX139" s="429"/>
      <c r="AY139" s="429"/>
      <c r="AZ139" s="429"/>
      <c r="BA139" s="429"/>
      <c r="BB139" s="429"/>
      <c r="BC139" s="429"/>
      <c r="BD139" s="15"/>
      <c r="BE139" s="15"/>
      <c r="BF139" s="15"/>
      <c r="BG139" s="15"/>
      <c r="BH139" s="15"/>
      <c r="BI139" s="15"/>
      <c r="BJ139" s="15"/>
      <c r="BK139" s="15"/>
      <c r="BL139" s="15"/>
      <c r="BM139" s="15"/>
      <c r="BN139" s="15"/>
      <c r="BO139" s="15"/>
      <c r="BP139" s="15"/>
      <c r="BQ139" s="15"/>
      <c r="BR139" s="15"/>
      <c r="BS139" s="15"/>
      <c r="BT139" s="15"/>
      <c r="BU139" s="15"/>
      <c r="BV139" s="15"/>
      <c r="BW139" s="15"/>
      <c r="BX139" s="15"/>
      <c r="BY139" s="15"/>
      <c r="BZ139" s="15"/>
      <c r="CA139" s="15"/>
      <c r="CB139" s="15"/>
      <c r="CC139" s="15"/>
      <c r="CD139" s="15"/>
      <c r="CE139" s="15"/>
      <c r="CF139" s="15"/>
      <c r="CG139" s="15"/>
      <c r="CH139" s="15"/>
      <c r="CI139" s="15"/>
      <c r="CJ139" s="15"/>
      <c r="CK139" s="15"/>
      <c r="CL139" s="15"/>
      <c r="CM139" s="15"/>
      <c r="CN139" s="15"/>
      <c r="CO139" s="15"/>
      <c r="CP139" s="15"/>
      <c r="CQ139" s="15"/>
      <c r="CR139" s="15"/>
      <c r="CS139" s="15"/>
      <c r="CT139" s="15"/>
      <c r="CU139" s="15"/>
      <c r="CV139" s="15"/>
      <c r="CW139" s="15"/>
      <c r="CX139" s="15"/>
      <c r="CY139" s="15"/>
      <c r="CZ139" s="15"/>
      <c r="DA139" s="15"/>
      <c r="DB139" s="15"/>
      <c r="DC139" s="15"/>
      <c r="DD139" s="15"/>
      <c r="DE139" s="15"/>
      <c r="DF139" s="15"/>
      <c r="DG139" s="15"/>
      <c r="DH139" s="15"/>
      <c r="DI139" s="15"/>
      <c r="DJ139" s="15"/>
      <c r="DK139" s="15"/>
      <c r="DL139" s="15"/>
      <c r="DM139" s="15"/>
      <c r="DN139" s="15"/>
      <c r="DO139" s="15"/>
      <c r="DP139" s="15"/>
      <c r="DQ139" s="15"/>
      <c r="DR139" s="15"/>
      <c r="DS139" s="15"/>
      <c r="DT139" s="15"/>
      <c r="DU139" s="15"/>
      <c r="DV139" s="15"/>
      <c r="DW139" s="15"/>
      <c r="DX139" s="15"/>
      <c r="DY139" s="15"/>
      <c r="DZ139" s="15"/>
      <c r="EA139" s="15"/>
      <c r="EB139" s="15"/>
      <c r="EC139" s="15"/>
      <c r="ED139" s="15"/>
      <c r="EE139" s="15"/>
      <c r="EF139" s="15"/>
      <c r="EG139" s="15"/>
    </row>
    <row r="140" spans="1:137" s="4" customFormat="1" ht="22.5" customHeight="1" x14ac:dyDescent="0.2">
      <c r="A140" s="326" t="s">
        <v>80</v>
      </c>
      <c r="B140" s="327"/>
      <c r="C140" s="328"/>
      <c r="D140" s="118">
        <f t="shared" ref="D140:AS140" si="40">D118+D125</f>
        <v>245</v>
      </c>
      <c r="E140" s="119">
        <f t="shared" si="40"/>
        <v>30</v>
      </c>
      <c r="F140" s="119">
        <f t="shared" si="40"/>
        <v>56</v>
      </c>
      <c r="G140" s="119">
        <f t="shared" si="40"/>
        <v>6</v>
      </c>
      <c r="H140" s="119">
        <f t="shared" si="40"/>
        <v>0</v>
      </c>
      <c r="I140" s="119">
        <f t="shared" si="40"/>
        <v>1800</v>
      </c>
      <c r="J140" s="119">
        <f t="shared" si="40"/>
        <v>0</v>
      </c>
      <c r="K140" s="119">
        <f t="shared" si="40"/>
        <v>0</v>
      </c>
      <c r="L140" s="119">
        <f t="shared" si="40"/>
        <v>0</v>
      </c>
      <c r="M140" s="119">
        <f t="shared" si="40"/>
        <v>0</v>
      </c>
      <c r="N140" s="119">
        <f t="shared" si="40"/>
        <v>0</v>
      </c>
      <c r="O140" s="119">
        <f t="shared" si="40"/>
        <v>0</v>
      </c>
      <c r="P140" s="119">
        <f t="shared" si="40"/>
        <v>0</v>
      </c>
      <c r="Q140" s="119">
        <f t="shared" si="40"/>
        <v>0</v>
      </c>
      <c r="R140" s="119">
        <f t="shared" si="40"/>
        <v>0</v>
      </c>
      <c r="S140" s="119">
        <f t="shared" si="40"/>
        <v>0</v>
      </c>
      <c r="T140" s="119">
        <f t="shared" si="40"/>
        <v>0</v>
      </c>
      <c r="U140" s="119">
        <f t="shared" si="40"/>
        <v>175</v>
      </c>
      <c r="V140" s="119">
        <f t="shared" si="40"/>
        <v>12</v>
      </c>
      <c r="W140" s="119">
        <f t="shared" si="40"/>
        <v>0</v>
      </c>
      <c r="X140" s="119">
        <f t="shared" si="40"/>
        <v>175</v>
      </c>
      <c r="Y140" s="119">
        <f t="shared" si="40"/>
        <v>0</v>
      </c>
      <c r="Z140" s="119">
        <f t="shared" si="40"/>
        <v>0</v>
      </c>
      <c r="AA140" s="119">
        <f t="shared" si="40"/>
        <v>0</v>
      </c>
      <c r="AB140" s="119">
        <f t="shared" si="40"/>
        <v>0</v>
      </c>
      <c r="AC140" s="119">
        <f t="shared" si="40"/>
        <v>0</v>
      </c>
      <c r="AD140" s="119">
        <f t="shared" si="40"/>
        <v>0</v>
      </c>
      <c r="AE140" s="119">
        <f t="shared" si="40"/>
        <v>14</v>
      </c>
      <c r="AF140" s="119">
        <f t="shared" si="40"/>
        <v>0</v>
      </c>
      <c r="AG140" s="119">
        <f t="shared" si="40"/>
        <v>0</v>
      </c>
      <c r="AH140" s="119">
        <f t="shared" si="40"/>
        <v>2400</v>
      </c>
      <c r="AI140" s="119">
        <f t="shared" si="40"/>
        <v>0</v>
      </c>
      <c r="AJ140" s="119">
        <f t="shared" si="40"/>
        <v>0</v>
      </c>
      <c r="AK140" s="119">
        <f t="shared" si="40"/>
        <v>0</v>
      </c>
      <c r="AL140" s="119">
        <f t="shared" si="40"/>
        <v>0</v>
      </c>
      <c r="AM140" s="119">
        <f t="shared" si="40"/>
        <v>0</v>
      </c>
      <c r="AN140" s="119">
        <f t="shared" si="40"/>
        <v>0</v>
      </c>
      <c r="AO140" s="119">
        <f t="shared" si="40"/>
        <v>0</v>
      </c>
      <c r="AP140" s="119">
        <f t="shared" si="40"/>
        <v>0</v>
      </c>
      <c r="AQ140" s="119">
        <f t="shared" si="40"/>
        <v>0</v>
      </c>
      <c r="AR140" s="119">
        <f t="shared" si="40"/>
        <v>0</v>
      </c>
      <c r="AS140" s="120">
        <f t="shared" si="40"/>
        <v>0</v>
      </c>
      <c r="AT140" s="429"/>
      <c r="AU140" s="429"/>
      <c r="AV140" s="429"/>
      <c r="AW140" s="429"/>
      <c r="AX140" s="429"/>
      <c r="AY140" s="429"/>
      <c r="AZ140" s="429"/>
      <c r="BA140" s="429"/>
      <c r="BB140" s="429"/>
      <c r="BC140" s="429"/>
      <c r="BD140" s="15"/>
      <c r="BE140" s="15"/>
      <c r="BF140" s="15"/>
      <c r="BG140" s="15"/>
      <c r="BH140" s="15"/>
      <c r="BI140" s="15"/>
      <c r="BJ140" s="15"/>
      <c r="BK140" s="15"/>
      <c r="BL140" s="15"/>
      <c r="BM140" s="15"/>
      <c r="BN140" s="15"/>
      <c r="BO140" s="15"/>
      <c r="BP140" s="15"/>
      <c r="BQ140" s="15"/>
      <c r="BR140" s="15"/>
      <c r="BS140" s="15"/>
      <c r="BT140" s="15"/>
      <c r="BU140" s="15"/>
      <c r="BV140" s="15"/>
      <c r="BW140" s="15"/>
      <c r="BX140" s="15"/>
      <c r="BY140" s="15"/>
      <c r="BZ140" s="15"/>
      <c r="CA140" s="15"/>
      <c r="CB140" s="15"/>
      <c r="CC140" s="15"/>
      <c r="CD140" s="15"/>
      <c r="CE140" s="15"/>
      <c r="CF140" s="15"/>
      <c r="CG140" s="15"/>
      <c r="CH140" s="15"/>
      <c r="CI140" s="15"/>
      <c r="CJ140" s="15"/>
      <c r="CK140" s="15"/>
      <c r="CL140" s="15"/>
      <c r="CM140" s="15"/>
      <c r="CN140" s="15"/>
      <c r="CO140" s="15"/>
      <c r="CP140" s="15"/>
      <c r="CQ140" s="15"/>
      <c r="CR140" s="15"/>
      <c r="CS140" s="15"/>
      <c r="CT140" s="15"/>
      <c r="CU140" s="15"/>
      <c r="CV140" s="15"/>
      <c r="CW140" s="15"/>
      <c r="CX140" s="15"/>
      <c r="CY140" s="15"/>
      <c r="CZ140" s="15"/>
      <c r="DA140" s="15"/>
      <c r="DB140" s="15"/>
      <c r="DC140" s="15"/>
      <c r="DD140" s="15"/>
      <c r="DE140" s="15"/>
      <c r="DF140" s="15"/>
      <c r="DG140" s="15"/>
      <c r="DH140" s="15"/>
      <c r="DI140" s="15"/>
      <c r="DJ140" s="15"/>
      <c r="DK140" s="15"/>
      <c r="DL140" s="15"/>
      <c r="DM140" s="15"/>
      <c r="DN140" s="15"/>
      <c r="DO140" s="15"/>
      <c r="DP140" s="15"/>
      <c r="DQ140" s="15"/>
      <c r="DR140" s="15"/>
      <c r="DS140" s="15"/>
      <c r="DT140" s="15"/>
      <c r="DU140" s="15"/>
      <c r="DV140" s="15"/>
      <c r="DW140" s="15"/>
      <c r="DX140" s="15"/>
      <c r="DY140" s="15"/>
      <c r="DZ140" s="15"/>
      <c r="EA140" s="15"/>
      <c r="EB140" s="15"/>
      <c r="EC140" s="15"/>
      <c r="ED140" s="15"/>
      <c r="EE140" s="15"/>
      <c r="EF140" s="15"/>
      <c r="EG140" s="15"/>
    </row>
    <row r="141" spans="1:137" ht="19.5" customHeight="1" thickBot="1" x14ac:dyDescent="0.3">
      <c r="A141" s="329" t="s">
        <v>87</v>
      </c>
      <c r="B141" s="329"/>
      <c r="C141" s="330"/>
      <c r="D141" s="121">
        <f>D118+D134</f>
        <v>255</v>
      </c>
      <c r="E141" s="122">
        <f t="shared" ref="E141:AS141" si="41">E134+E118</f>
        <v>30</v>
      </c>
      <c r="F141" s="122">
        <f t="shared" si="41"/>
        <v>69</v>
      </c>
      <c r="G141" s="122">
        <f t="shared" si="41"/>
        <v>8</v>
      </c>
      <c r="H141" s="122">
        <f t="shared" si="41"/>
        <v>0</v>
      </c>
      <c r="I141" s="122">
        <f t="shared" si="41"/>
        <v>2400</v>
      </c>
      <c r="J141" s="122">
        <f t="shared" si="41"/>
        <v>0</v>
      </c>
      <c r="K141" s="122">
        <f t="shared" si="41"/>
        <v>0</v>
      </c>
      <c r="L141" s="122">
        <f t="shared" si="41"/>
        <v>0</v>
      </c>
      <c r="M141" s="122">
        <f t="shared" si="41"/>
        <v>0</v>
      </c>
      <c r="N141" s="122">
        <f t="shared" si="41"/>
        <v>0</v>
      </c>
      <c r="O141" s="122">
        <f t="shared" si="41"/>
        <v>0</v>
      </c>
      <c r="P141" s="122">
        <f t="shared" si="41"/>
        <v>0</v>
      </c>
      <c r="Q141" s="122">
        <f t="shared" si="41"/>
        <v>0</v>
      </c>
      <c r="R141" s="122">
        <f t="shared" si="41"/>
        <v>0</v>
      </c>
      <c r="S141" s="122">
        <f t="shared" si="41"/>
        <v>0</v>
      </c>
      <c r="T141" s="122">
        <f t="shared" si="41"/>
        <v>0</v>
      </c>
      <c r="U141" s="122">
        <f t="shared" si="41"/>
        <v>173</v>
      </c>
      <c r="V141" s="122">
        <f t="shared" si="41"/>
        <v>10</v>
      </c>
      <c r="W141" s="122">
        <f t="shared" si="41"/>
        <v>0</v>
      </c>
      <c r="X141" s="122">
        <f t="shared" si="41"/>
        <v>225</v>
      </c>
      <c r="Y141" s="122">
        <f t="shared" si="41"/>
        <v>0</v>
      </c>
      <c r="Z141" s="122">
        <f t="shared" si="41"/>
        <v>0</v>
      </c>
      <c r="AA141" s="122">
        <f t="shared" si="41"/>
        <v>0</v>
      </c>
      <c r="AB141" s="122">
        <f t="shared" si="41"/>
        <v>0</v>
      </c>
      <c r="AC141" s="122">
        <f t="shared" si="41"/>
        <v>0</v>
      </c>
      <c r="AD141" s="122">
        <f t="shared" si="41"/>
        <v>0</v>
      </c>
      <c r="AE141" s="122">
        <f t="shared" si="41"/>
        <v>13</v>
      </c>
      <c r="AF141" s="122">
        <f t="shared" si="41"/>
        <v>0</v>
      </c>
      <c r="AG141" s="122">
        <f t="shared" si="41"/>
        <v>0</v>
      </c>
      <c r="AH141" s="122">
        <f t="shared" si="41"/>
        <v>3000</v>
      </c>
      <c r="AI141" s="122">
        <f t="shared" si="41"/>
        <v>0</v>
      </c>
      <c r="AJ141" s="122">
        <f t="shared" si="41"/>
        <v>0</v>
      </c>
      <c r="AK141" s="122">
        <f t="shared" si="41"/>
        <v>0</v>
      </c>
      <c r="AL141" s="122">
        <f t="shared" si="41"/>
        <v>0</v>
      </c>
      <c r="AM141" s="122">
        <f t="shared" si="41"/>
        <v>0</v>
      </c>
      <c r="AN141" s="122">
        <f t="shared" si="41"/>
        <v>0</v>
      </c>
      <c r="AO141" s="122">
        <f t="shared" si="41"/>
        <v>0</v>
      </c>
      <c r="AP141" s="122">
        <f t="shared" si="41"/>
        <v>0</v>
      </c>
      <c r="AQ141" s="122">
        <f t="shared" si="41"/>
        <v>0</v>
      </c>
      <c r="AR141" s="122">
        <f t="shared" si="41"/>
        <v>0</v>
      </c>
      <c r="AS141" s="123">
        <f t="shared" si="41"/>
        <v>0</v>
      </c>
      <c r="BD141" s="11"/>
      <c r="BE141" s="11"/>
      <c r="BF141" s="11"/>
      <c r="BG141" s="11"/>
      <c r="BH141" s="11"/>
      <c r="BI141" s="11"/>
      <c r="BJ141" s="11"/>
      <c r="BK141" s="11"/>
      <c r="BL141" s="11"/>
      <c r="BM141" s="11"/>
      <c r="BN141" s="11"/>
      <c r="BO141" s="11"/>
      <c r="BP141" s="11"/>
      <c r="BQ141" s="11"/>
      <c r="BR141" s="11"/>
      <c r="BS141" s="11"/>
      <c r="BT141" s="11"/>
      <c r="BU141" s="11"/>
      <c r="BV141" s="11"/>
      <c r="BW141" s="11"/>
      <c r="BX141" s="11"/>
      <c r="BY141" s="11"/>
      <c r="BZ141" s="11"/>
      <c r="CA141" s="11"/>
      <c r="CB141" s="11"/>
      <c r="CC141" s="11"/>
      <c r="CD141" s="11"/>
      <c r="CE141" s="11"/>
      <c r="CF141" s="11"/>
      <c r="CG141" s="11"/>
      <c r="CH141" s="11"/>
      <c r="CI141" s="11"/>
      <c r="CJ141" s="11"/>
      <c r="CK141" s="11"/>
      <c r="CL141" s="11"/>
      <c r="CM141" s="11"/>
      <c r="CN141" s="11"/>
      <c r="CO141" s="11"/>
      <c r="CP141" s="11"/>
      <c r="CQ141" s="11"/>
      <c r="CR141" s="11"/>
      <c r="CS141" s="11"/>
      <c r="CT141" s="11"/>
      <c r="CU141" s="11"/>
      <c r="CV141" s="11"/>
      <c r="CW141" s="11"/>
      <c r="CX141" s="11"/>
      <c r="CY141" s="11"/>
      <c r="CZ141" s="11"/>
      <c r="DA141" s="11"/>
      <c r="DB141" s="11"/>
      <c r="DC141" s="11"/>
      <c r="DD141" s="11"/>
      <c r="DE141" s="11"/>
      <c r="DF141" s="11"/>
      <c r="DG141" s="11"/>
      <c r="DH141" s="11"/>
      <c r="DI141" s="11"/>
      <c r="DJ141" s="11"/>
      <c r="DK141" s="11"/>
      <c r="DL141" s="11"/>
      <c r="DM141" s="11"/>
      <c r="DN141" s="11"/>
      <c r="DO141" s="11"/>
      <c r="DP141" s="11"/>
      <c r="DQ141" s="11"/>
      <c r="DR141" s="11"/>
      <c r="DS141" s="11"/>
      <c r="DT141" s="11"/>
      <c r="DU141" s="11"/>
      <c r="DV141" s="11"/>
      <c r="DW141" s="11"/>
      <c r="DX141" s="11"/>
      <c r="DY141" s="11"/>
      <c r="DZ141" s="11"/>
      <c r="EA141" s="11"/>
      <c r="EB141" s="11"/>
      <c r="EC141" s="11"/>
      <c r="ED141" s="11"/>
      <c r="EE141" s="11"/>
      <c r="EF141" s="11"/>
      <c r="EG141" s="11"/>
    </row>
    <row r="142" spans="1:137" ht="15.75" thickBot="1" x14ac:dyDescent="0.3">
      <c r="A142" s="27"/>
      <c r="C142" s="295"/>
      <c r="D142" s="352" t="s">
        <v>107</v>
      </c>
      <c r="E142" s="353"/>
      <c r="F142" s="269"/>
      <c r="G142" s="269"/>
      <c r="H142" s="269"/>
      <c r="I142" s="269"/>
      <c r="J142" s="269"/>
      <c r="K142" s="269"/>
      <c r="L142" s="269"/>
      <c r="M142" s="269"/>
      <c r="N142" s="269"/>
      <c r="O142" s="269"/>
      <c r="P142" s="269"/>
      <c r="Q142" s="269"/>
      <c r="R142" s="269"/>
      <c r="S142" s="269"/>
      <c r="T142" s="269"/>
      <c r="U142" s="269"/>
      <c r="V142" s="269"/>
      <c r="W142" s="269"/>
      <c r="X142" s="269"/>
      <c r="Y142" s="269"/>
      <c r="Z142" s="269"/>
      <c r="AA142" s="269"/>
      <c r="AB142" s="269"/>
      <c r="AC142" s="269"/>
      <c r="AD142" s="269"/>
      <c r="AE142" s="269"/>
      <c r="AF142" s="269"/>
      <c r="AG142" s="269"/>
      <c r="AH142" s="269"/>
      <c r="AI142" s="269"/>
      <c r="AJ142" s="269"/>
      <c r="AK142" s="269"/>
      <c r="AL142" s="269"/>
      <c r="AM142" s="269"/>
      <c r="AN142" s="269"/>
      <c r="AO142" s="269"/>
      <c r="AP142" s="269"/>
      <c r="AQ142" s="269"/>
      <c r="AR142" s="269"/>
      <c r="AS142" s="269"/>
    </row>
    <row r="143" spans="1:137" ht="15" customHeight="1" x14ac:dyDescent="0.25">
      <c r="A143" s="314" t="s">
        <v>80</v>
      </c>
      <c r="B143" s="315"/>
      <c r="C143" s="316"/>
      <c r="D143" s="97">
        <v>1560</v>
      </c>
      <c r="E143" s="97">
        <f t="shared" ref="E143:AS143" si="42">E140+E98+E62+E34</f>
        <v>120</v>
      </c>
      <c r="F143" s="97">
        <f t="shared" si="42"/>
        <v>308</v>
      </c>
      <c r="G143" s="97">
        <f t="shared" si="42"/>
        <v>37.5</v>
      </c>
      <c r="H143" s="97">
        <f t="shared" si="42"/>
        <v>0</v>
      </c>
      <c r="I143" s="97">
        <f t="shared" si="42"/>
        <v>11100</v>
      </c>
      <c r="J143" s="97">
        <f t="shared" si="42"/>
        <v>0</v>
      </c>
      <c r="K143" s="97">
        <f t="shared" si="42"/>
        <v>0</v>
      </c>
      <c r="L143" s="97">
        <f t="shared" si="42"/>
        <v>0</v>
      </c>
      <c r="M143" s="97">
        <f t="shared" si="42"/>
        <v>0</v>
      </c>
      <c r="N143" s="97">
        <f t="shared" si="42"/>
        <v>0</v>
      </c>
      <c r="O143" s="97">
        <f t="shared" si="42"/>
        <v>0</v>
      </c>
      <c r="P143" s="97">
        <f t="shared" si="42"/>
        <v>73</v>
      </c>
      <c r="Q143" s="97">
        <f t="shared" si="42"/>
        <v>4</v>
      </c>
      <c r="R143" s="97">
        <f t="shared" si="42"/>
        <v>0</v>
      </c>
      <c r="S143" s="97">
        <f t="shared" si="42"/>
        <v>55</v>
      </c>
      <c r="T143" s="97">
        <f t="shared" si="42"/>
        <v>0</v>
      </c>
      <c r="U143" s="97">
        <f t="shared" si="42"/>
        <v>1045</v>
      </c>
      <c r="V143" s="97">
        <f t="shared" si="42"/>
        <v>62.5</v>
      </c>
      <c r="W143" s="97">
        <f t="shared" si="42"/>
        <v>0</v>
      </c>
      <c r="X143" s="97">
        <f t="shared" si="42"/>
        <v>1400</v>
      </c>
      <c r="Y143" s="97">
        <f t="shared" si="42"/>
        <v>0</v>
      </c>
      <c r="Z143" s="97">
        <f t="shared" si="42"/>
        <v>14</v>
      </c>
      <c r="AA143" s="97">
        <f t="shared" si="42"/>
        <v>1</v>
      </c>
      <c r="AB143" s="97">
        <f t="shared" si="42"/>
        <v>0</v>
      </c>
      <c r="AC143" s="97">
        <f t="shared" si="42"/>
        <v>25</v>
      </c>
      <c r="AD143" s="97">
        <f t="shared" si="42"/>
        <v>0</v>
      </c>
      <c r="AE143" s="97">
        <f t="shared" si="42"/>
        <v>79</v>
      </c>
      <c r="AF143" s="97">
        <f t="shared" si="42"/>
        <v>0</v>
      </c>
      <c r="AG143" s="97">
        <f t="shared" si="42"/>
        <v>0</v>
      </c>
      <c r="AH143" s="97">
        <f t="shared" si="42"/>
        <v>14700</v>
      </c>
      <c r="AI143" s="97">
        <f t="shared" si="42"/>
        <v>0</v>
      </c>
      <c r="AJ143" s="97">
        <f t="shared" si="42"/>
        <v>0</v>
      </c>
      <c r="AK143" s="97">
        <f t="shared" si="42"/>
        <v>0</v>
      </c>
      <c r="AL143" s="97">
        <f t="shared" si="42"/>
        <v>0</v>
      </c>
      <c r="AM143" s="97">
        <f t="shared" si="42"/>
        <v>0</v>
      </c>
      <c r="AN143" s="97">
        <f t="shared" si="42"/>
        <v>0</v>
      </c>
      <c r="AO143" s="97">
        <f t="shared" si="42"/>
        <v>0</v>
      </c>
      <c r="AP143" s="97">
        <f t="shared" si="42"/>
        <v>0</v>
      </c>
      <c r="AQ143" s="97">
        <f t="shared" si="42"/>
        <v>0</v>
      </c>
      <c r="AR143" s="97">
        <f t="shared" si="42"/>
        <v>0</v>
      </c>
      <c r="AS143" s="234">
        <f t="shared" si="42"/>
        <v>0</v>
      </c>
    </row>
    <row r="144" spans="1:137" ht="15" customHeight="1" thickBot="1" x14ac:dyDescent="0.3">
      <c r="A144" s="317" t="s">
        <v>87</v>
      </c>
      <c r="B144" s="318"/>
      <c r="C144" s="319"/>
      <c r="D144" s="98">
        <v>1565</v>
      </c>
      <c r="E144" s="98">
        <f t="shared" ref="E144:AS144" si="43">E141+E99+E62+E34</f>
        <v>120</v>
      </c>
      <c r="F144" s="98">
        <f t="shared" si="43"/>
        <v>336</v>
      </c>
      <c r="G144" s="98">
        <f t="shared" si="43"/>
        <v>40.5</v>
      </c>
      <c r="H144" s="98">
        <f t="shared" si="43"/>
        <v>0</v>
      </c>
      <c r="I144" s="98">
        <f t="shared" si="43"/>
        <v>12300</v>
      </c>
      <c r="J144" s="98">
        <f t="shared" si="43"/>
        <v>0</v>
      </c>
      <c r="K144" s="98">
        <f t="shared" si="43"/>
        <v>0</v>
      </c>
      <c r="L144" s="98">
        <f t="shared" si="43"/>
        <v>0</v>
      </c>
      <c r="M144" s="98">
        <f t="shared" si="43"/>
        <v>0</v>
      </c>
      <c r="N144" s="98">
        <f t="shared" si="43"/>
        <v>0</v>
      </c>
      <c r="O144" s="98">
        <f t="shared" si="43"/>
        <v>0</v>
      </c>
      <c r="P144" s="98">
        <f t="shared" si="43"/>
        <v>73</v>
      </c>
      <c r="Q144" s="98">
        <f t="shared" si="43"/>
        <v>4</v>
      </c>
      <c r="R144" s="98">
        <f t="shared" si="43"/>
        <v>0</v>
      </c>
      <c r="S144" s="98">
        <f t="shared" si="43"/>
        <v>55</v>
      </c>
      <c r="T144" s="98">
        <f t="shared" si="43"/>
        <v>0</v>
      </c>
      <c r="U144" s="98">
        <f t="shared" si="43"/>
        <v>1026</v>
      </c>
      <c r="V144" s="98">
        <f t="shared" si="43"/>
        <v>58.5</v>
      </c>
      <c r="W144" s="98">
        <f t="shared" si="43"/>
        <v>0</v>
      </c>
      <c r="X144" s="98">
        <f t="shared" si="43"/>
        <v>1475</v>
      </c>
      <c r="Y144" s="98">
        <f t="shared" si="43"/>
        <v>0</v>
      </c>
      <c r="Z144" s="98">
        <f t="shared" si="43"/>
        <v>14</v>
      </c>
      <c r="AA144" s="98">
        <f t="shared" si="43"/>
        <v>1</v>
      </c>
      <c r="AB144" s="98">
        <f t="shared" si="43"/>
        <v>0</v>
      </c>
      <c r="AC144" s="98">
        <f t="shared" si="43"/>
        <v>25</v>
      </c>
      <c r="AD144" s="98">
        <f t="shared" si="43"/>
        <v>0</v>
      </c>
      <c r="AE144" s="98">
        <f t="shared" si="43"/>
        <v>75</v>
      </c>
      <c r="AF144" s="98">
        <f t="shared" si="43"/>
        <v>0</v>
      </c>
      <c r="AG144" s="98">
        <f t="shared" si="43"/>
        <v>0</v>
      </c>
      <c r="AH144" s="98">
        <f t="shared" si="43"/>
        <v>15600</v>
      </c>
      <c r="AI144" s="98">
        <f t="shared" si="43"/>
        <v>0</v>
      </c>
      <c r="AJ144" s="98">
        <f t="shared" si="43"/>
        <v>0</v>
      </c>
      <c r="AK144" s="98">
        <f t="shared" si="43"/>
        <v>0</v>
      </c>
      <c r="AL144" s="98">
        <f t="shared" si="43"/>
        <v>0</v>
      </c>
      <c r="AM144" s="98">
        <f t="shared" si="43"/>
        <v>0</v>
      </c>
      <c r="AN144" s="98">
        <f t="shared" si="43"/>
        <v>0</v>
      </c>
      <c r="AO144" s="98">
        <f t="shared" si="43"/>
        <v>0</v>
      </c>
      <c r="AP144" s="98">
        <f t="shared" si="43"/>
        <v>0</v>
      </c>
      <c r="AQ144" s="98">
        <f t="shared" si="43"/>
        <v>0</v>
      </c>
      <c r="AR144" s="98">
        <f t="shared" si="43"/>
        <v>0</v>
      </c>
      <c r="AS144" s="235">
        <f t="shared" si="43"/>
        <v>0</v>
      </c>
    </row>
    <row r="145" spans="1:45" x14ac:dyDescent="0.25">
      <c r="A145" s="432"/>
      <c r="B145" s="432"/>
      <c r="C145" s="432"/>
      <c r="D145" s="432"/>
      <c r="E145" s="432"/>
      <c r="F145" s="432"/>
      <c r="G145" s="432"/>
      <c r="H145" s="432"/>
      <c r="I145" s="432"/>
      <c r="J145" s="432"/>
      <c r="K145" s="432"/>
      <c r="L145" s="432"/>
      <c r="M145" s="432"/>
      <c r="N145" s="432"/>
      <c r="O145" s="432"/>
      <c r="P145" s="432"/>
      <c r="Q145" s="432"/>
      <c r="R145" s="432"/>
      <c r="S145" s="432"/>
      <c r="T145" s="432"/>
      <c r="U145" s="432"/>
      <c r="V145" s="432"/>
      <c r="W145" s="432"/>
      <c r="X145" s="432"/>
      <c r="Y145" s="432"/>
      <c r="Z145" s="432"/>
      <c r="AA145" s="432"/>
      <c r="AB145" s="432"/>
      <c r="AC145" s="432"/>
      <c r="AD145" s="432"/>
      <c r="AE145" s="432"/>
      <c r="AF145" s="432"/>
      <c r="AG145" s="432"/>
      <c r="AH145" s="432"/>
      <c r="AI145" s="432"/>
      <c r="AJ145" s="432"/>
      <c r="AK145" s="432"/>
      <c r="AL145" s="432"/>
      <c r="AM145" s="432"/>
      <c r="AN145" s="432"/>
      <c r="AO145" s="432"/>
      <c r="AP145" s="432"/>
      <c r="AQ145" s="432"/>
      <c r="AR145" s="432"/>
      <c r="AS145" s="432"/>
    </row>
    <row r="146" spans="1:45" x14ac:dyDescent="0.25">
      <c r="A146" s="429"/>
      <c r="B146" s="429"/>
      <c r="C146" s="429"/>
      <c r="D146" s="429"/>
      <c r="E146" s="429"/>
      <c r="F146" s="429"/>
      <c r="G146" s="429"/>
      <c r="H146" s="429"/>
      <c r="I146" s="429"/>
      <c r="J146" s="429"/>
      <c r="K146" s="429"/>
      <c r="L146" s="429"/>
      <c r="M146" s="429"/>
      <c r="N146" s="429"/>
      <c r="O146" s="429"/>
      <c r="P146" s="429"/>
      <c r="Q146" s="429"/>
      <c r="R146" s="429"/>
      <c r="S146" s="429"/>
      <c r="T146" s="429"/>
      <c r="U146" s="429"/>
      <c r="V146" s="429"/>
      <c r="W146" s="429"/>
      <c r="X146" s="429"/>
      <c r="Y146" s="429"/>
      <c r="Z146" s="429"/>
      <c r="AA146" s="429"/>
      <c r="AB146" s="429"/>
      <c r="AC146" s="429"/>
      <c r="AD146" s="429"/>
      <c r="AE146" s="429"/>
      <c r="AF146" s="429"/>
      <c r="AG146" s="429"/>
      <c r="AH146" s="429"/>
      <c r="AI146" s="429"/>
      <c r="AJ146" s="429"/>
      <c r="AK146" s="429"/>
      <c r="AL146" s="429"/>
      <c r="AM146" s="429"/>
      <c r="AN146" s="429"/>
      <c r="AO146" s="429"/>
      <c r="AP146" s="429"/>
      <c r="AQ146" s="429"/>
      <c r="AR146" s="429"/>
      <c r="AS146" s="429"/>
    </row>
    <row r="147" spans="1:45" x14ac:dyDescent="0.25">
      <c r="A147" s="429"/>
      <c r="B147" s="429"/>
      <c r="C147" s="429"/>
      <c r="D147" s="429"/>
      <c r="E147" s="429"/>
      <c r="F147" s="429"/>
      <c r="G147" s="429"/>
      <c r="H147" s="429"/>
      <c r="I147" s="429"/>
      <c r="J147" s="429"/>
      <c r="K147" s="429"/>
      <c r="L147" s="429"/>
      <c r="M147" s="429"/>
      <c r="N147" s="429"/>
      <c r="O147" s="429"/>
      <c r="P147" s="429"/>
      <c r="Q147" s="429"/>
      <c r="R147" s="429"/>
      <c r="S147" s="429"/>
      <c r="T147" s="429"/>
      <c r="U147" s="429"/>
      <c r="V147" s="429"/>
      <c r="W147" s="429"/>
      <c r="X147" s="429"/>
      <c r="Y147" s="429"/>
      <c r="Z147" s="429"/>
      <c r="AA147" s="429"/>
      <c r="AB147" s="429"/>
      <c r="AC147" s="429"/>
      <c r="AD147" s="429"/>
      <c r="AE147" s="429"/>
      <c r="AF147" s="429"/>
      <c r="AG147" s="429"/>
      <c r="AH147" s="429"/>
      <c r="AI147" s="429"/>
      <c r="AJ147" s="429"/>
      <c r="AK147" s="429"/>
      <c r="AL147" s="429"/>
      <c r="AM147" s="429"/>
      <c r="AN147" s="429"/>
      <c r="AO147" s="429"/>
      <c r="AP147" s="429"/>
      <c r="AQ147" s="429"/>
      <c r="AR147" s="429"/>
      <c r="AS147" s="429"/>
    </row>
    <row r="148" spans="1:45" ht="15.75" thickBot="1" x14ac:dyDescent="0.3">
      <c r="C148" s="296" t="s">
        <v>108</v>
      </c>
      <c r="D148" s="242" t="s">
        <v>109</v>
      </c>
      <c r="E148" s="243" t="s">
        <v>110</v>
      </c>
      <c r="F148" s="188" t="s">
        <v>111</v>
      </c>
      <c r="G148" s="269"/>
      <c r="H148" s="269"/>
      <c r="I148" s="269"/>
      <c r="J148" s="269"/>
      <c r="K148" s="269"/>
      <c r="L148" s="269"/>
      <c r="M148" s="269"/>
      <c r="N148" s="269"/>
      <c r="O148" s="269"/>
      <c r="P148" s="269"/>
      <c r="Q148" s="269"/>
      <c r="R148" s="269"/>
      <c r="S148" s="269"/>
      <c r="T148" s="269"/>
      <c r="U148" s="269"/>
      <c r="V148" s="269"/>
      <c r="W148" s="269"/>
      <c r="X148" s="269"/>
      <c r="Y148" s="269"/>
      <c r="Z148" s="269"/>
      <c r="AA148" s="269"/>
      <c r="AB148" s="269"/>
      <c r="AC148" s="269"/>
      <c r="AD148" s="269"/>
      <c r="AE148" s="269"/>
      <c r="AF148" s="269"/>
      <c r="AG148" s="269"/>
      <c r="AH148" s="269"/>
      <c r="AI148" s="269"/>
      <c r="AJ148" s="269"/>
      <c r="AK148" s="269"/>
      <c r="AL148" s="269"/>
      <c r="AM148" s="269"/>
      <c r="AN148" s="269"/>
      <c r="AO148" s="269"/>
      <c r="AP148" s="269"/>
      <c r="AQ148" s="269"/>
      <c r="AR148" s="269"/>
      <c r="AS148" s="269"/>
    </row>
    <row r="149" spans="1:45" x14ac:dyDescent="0.25">
      <c r="C149" s="297" t="s">
        <v>112</v>
      </c>
      <c r="D149" s="244">
        <f>F143*100/D143</f>
        <v>19.743589743589745</v>
      </c>
      <c r="E149" s="248">
        <f>F144*100/D144</f>
        <v>21.469648562300321</v>
      </c>
      <c r="F149" s="250">
        <f>(D149+E149)/2</f>
        <v>20.606619152945033</v>
      </c>
      <c r="G149" s="269"/>
      <c r="H149" s="269"/>
      <c r="I149" s="269"/>
      <c r="J149" s="269"/>
      <c r="K149" s="269"/>
      <c r="L149" s="269"/>
      <c r="M149" s="269"/>
      <c r="N149" s="269"/>
      <c r="O149" s="269"/>
      <c r="P149" s="269"/>
      <c r="Q149" s="269"/>
      <c r="R149" s="269"/>
      <c r="S149" s="269"/>
      <c r="T149" s="269"/>
      <c r="U149" s="269"/>
      <c r="V149" s="269"/>
      <c r="W149" s="269"/>
      <c r="X149" s="269"/>
      <c r="Y149" s="269"/>
      <c r="Z149" s="269"/>
      <c r="AA149" s="269"/>
      <c r="AB149" s="269"/>
      <c r="AC149" s="269"/>
      <c r="AD149" s="269"/>
      <c r="AE149" s="269"/>
      <c r="AF149" s="269"/>
      <c r="AG149" s="269"/>
      <c r="AH149" s="269"/>
      <c r="AI149" s="269"/>
      <c r="AJ149" s="269"/>
      <c r="AK149" s="269"/>
      <c r="AL149" s="269"/>
      <c r="AM149" s="269"/>
      <c r="AN149" s="269"/>
      <c r="AO149" s="269"/>
      <c r="AP149" s="269"/>
      <c r="AQ149" s="269"/>
      <c r="AR149" s="269"/>
      <c r="AS149" s="269"/>
    </row>
    <row r="150" spans="1:45" x14ac:dyDescent="0.25">
      <c r="C150" s="297" t="s">
        <v>113</v>
      </c>
      <c r="D150" s="244">
        <f>P143*100/D143</f>
        <v>4.6794871794871797</v>
      </c>
      <c r="E150" s="248">
        <f>P144*100/D144</f>
        <v>4.6645367412140573</v>
      </c>
      <c r="F150" s="251">
        <f t="shared" ref="F150:F153" si="44">(D150+E150)/2</f>
        <v>4.6720119603506181</v>
      </c>
      <c r="G150" s="269"/>
      <c r="H150" s="269"/>
      <c r="I150" s="269"/>
      <c r="J150" s="269"/>
      <c r="K150" s="269"/>
      <c r="L150" s="269"/>
      <c r="M150" s="269"/>
      <c r="N150" s="269"/>
      <c r="O150" s="269"/>
      <c r="P150" s="269"/>
      <c r="Q150" s="269"/>
      <c r="R150" s="269"/>
      <c r="S150" s="269"/>
      <c r="T150" s="269"/>
      <c r="U150" s="269"/>
      <c r="V150" s="269"/>
      <c r="W150" s="269"/>
      <c r="X150" s="269"/>
      <c r="Y150" s="269"/>
      <c r="Z150" s="269"/>
      <c r="AA150" s="269"/>
      <c r="AB150" s="269"/>
      <c r="AC150" s="269"/>
      <c r="AD150" s="269"/>
      <c r="AE150" s="269"/>
      <c r="AF150" s="269"/>
      <c r="AG150" s="269"/>
      <c r="AH150" s="269"/>
      <c r="AI150" s="269"/>
      <c r="AJ150" s="269"/>
      <c r="AK150" s="269"/>
      <c r="AL150" s="269"/>
      <c r="AM150" s="269"/>
      <c r="AN150" s="269"/>
      <c r="AO150" s="269"/>
      <c r="AP150" s="269"/>
      <c r="AQ150" s="269"/>
      <c r="AR150" s="269"/>
      <c r="AS150" s="269"/>
    </row>
    <row r="151" spans="1:45" x14ac:dyDescent="0.25">
      <c r="C151" s="297" t="s">
        <v>114</v>
      </c>
      <c r="D151" s="244">
        <f>U143*100/D143</f>
        <v>66.987179487179489</v>
      </c>
      <c r="E151" s="248">
        <f>U144*100/D144</f>
        <v>65.559105431309902</v>
      </c>
      <c r="F151" s="251">
        <f t="shared" si="44"/>
        <v>66.273142459244696</v>
      </c>
      <c r="G151" s="269"/>
      <c r="H151" s="269"/>
      <c r="I151" s="269"/>
      <c r="J151" s="269"/>
      <c r="K151" s="269"/>
      <c r="L151" s="269"/>
      <c r="M151" s="269"/>
      <c r="N151" s="269"/>
      <c r="O151" s="269"/>
      <c r="P151" s="269"/>
      <c r="Q151" s="269"/>
      <c r="R151" s="269"/>
      <c r="S151" s="269"/>
      <c r="T151" s="269"/>
      <c r="U151" s="269"/>
      <c r="V151" s="269"/>
      <c r="W151" s="269"/>
      <c r="X151" s="269"/>
      <c r="Y151" s="269"/>
      <c r="Z151" s="269"/>
      <c r="AA151" s="269"/>
      <c r="AB151" s="269"/>
      <c r="AC151" s="269"/>
      <c r="AD151" s="269"/>
      <c r="AE151" s="269"/>
      <c r="AF151" s="269"/>
      <c r="AG151" s="269"/>
      <c r="AH151" s="269"/>
      <c r="AI151" s="269"/>
      <c r="AJ151" s="269"/>
      <c r="AK151" s="269"/>
      <c r="AL151" s="269"/>
      <c r="AM151" s="269"/>
      <c r="AN151" s="269"/>
      <c r="AO151" s="269"/>
      <c r="AP151" s="269"/>
      <c r="AQ151" s="269"/>
      <c r="AR151" s="269"/>
      <c r="AS151" s="269"/>
    </row>
    <row r="152" spans="1:45" x14ac:dyDescent="0.25">
      <c r="C152" s="297" t="s">
        <v>115</v>
      </c>
      <c r="D152" s="244">
        <f>Z144*100/D144</f>
        <v>0.89456869009584661</v>
      </c>
      <c r="E152" s="248">
        <f>Z144*100/D144</f>
        <v>0.89456869009584661</v>
      </c>
      <c r="F152" s="251">
        <f t="shared" si="44"/>
        <v>0.89456869009584661</v>
      </c>
      <c r="G152" s="269"/>
      <c r="H152" s="269"/>
      <c r="I152" s="269"/>
      <c r="J152" s="269"/>
      <c r="K152" s="269"/>
      <c r="L152" s="269"/>
      <c r="M152" s="269"/>
      <c r="N152" s="269"/>
      <c r="O152" s="269"/>
      <c r="P152" s="269"/>
      <c r="Q152" s="269"/>
      <c r="R152" s="269"/>
      <c r="S152" s="269"/>
      <c r="T152" s="269"/>
      <c r="U152" s="269"/>
      <c r="V152" s="269"/>
      <c r="W152" s="269"/>
      <c r="X152" s="269"/>
      <c r="Y152" s="269"/>
      <c r="Z152" s="269"/>
      <c r="AA152" s="269"/>
      <c r="AB152" s="269"/>
      <c r="AC152" s="269"/>
      <c r="AD152" s="269"/>
      <c r="AE152" s="269"/>
      <c r="AF152" s="269"/>
      <c r="AG152" s="269"/>
      <c r="AH152" s="269"/>
      <c r="AI152" s="269"/>
      <c r="AJ152" s="269"/>
      <c r="AK152" s="269"/>
      <c r="AL152" s="269"/>
      <c r="AM152" s="269"/>
      <c r="AN152" s="269"/>
      <c r="AO152" s="269"/>
      <c r="AP152" s="269"/>
      <c r="AQ152" s="269"/>
      <c r="AR152" s="269"/>
      <c r="AS152" s="269"/>
    </row>
    <row r="153" spans="1:45" ht="15.75" thickBot="1" x14ac:dyDescent="0.3">
      <c r="C153" s="298" t="s">
        <v>116</v>
      </c>
      <c r="D153" s="245">
        <f>AE143*100/D143</f>
        <v>5.0641025641025639</v>
      </c>
      <c r="E153" s="249">
        <f>AE144*100/D144</f>
        <v>4.7923322683706067</v>
      </c>
      <c r="F153" s="252">
        <f t="shared" si="44"/>
        <v>4.9282174162365848</v>
      </c>
      <c r="G153" s="269"/>
      <c r="H153" s="269"/>
      <c r="I153" s="269"/>
      <c r="J153" s="269"/>
      <c r="K153" s="269"/>
      <c r="L153" s="269"/>
      <c r="M153" s="269"/>
      <c r="N153" s="269"/>
      <c r="O153" s="269"/>
      <c r="P153" s="269"/>
      <c r="Q153" s="269"/>
      <c r="R153" s="269"/>
      <c r="S153" s="269"/>
      <c r="T153" s="269"/>
      <c r="U153" s="269"/>
      <c r="V153" s="269"/>
      <c r="W153" s="269"/>
      <c r="X153" s="269"/>
      <c r="Y153" s="269"/>
      <c r="Z153" s="269"/>
      <c r="AA153" s="269"/>
      <c r="AB153" s="269"/>
      <c r="AC153" s="269"/>
      <c r="AD153" s="269"/>
      <c r="AE153" s="269"/>
      <c r="AF153" s="269"/>
      <c r="AG153" s="269"/>
      <c r="AH153" s="269"/>
      <c r="AI153" s="269"/>
      <c r="AJ153" s="269"/>
      <c r="AK153" s="269"/>
      <c r="AL153" s="269"/>
      <c r="AM153" s="269"/>
      <c r="AN153" s="269"/>
      <c r="AO153" s="269"/>
      <c r="AP153" s="269"/>
      <c r="AQ153" s="269"/>
      <c r="AR153" s="269"/>
      <c r="AS153" s="269"/>
    </row>
    <row r="154" spans="1:45" ht="15.75" thickBot="1" x14ac:dyDescent="0.3">
      <c r="C154" s="299" t="s">
        <v>117</v>
      </c>
      <c r="D154" s="246">
        <f>SUM(D149:D153)</f>
        <v>97.36892766445483</v>
      </c>
      <c r="E154" s="246">
        <f>SUM(E149:E153)</f>
        <v>97.380191693290726</v>
      </c>
      <c r="F154" s="247">
        <f>SUBTOTAL(109,F149:F153)</f>
        <v>97.374559678872799</v>
      </c>
      <c r="G154" s="269"/>
      <c r="H154" s="269"/>
      <c r="I154" s="269"/>
      <c r="J154" s="269"/>
      <c r="K154" s="269"/>
      <c r="L154" s="269"/>
      <c r="M154" s="269"/>
      <c r="N154" s="269"/>
      <c r="O154" s="269"/>
      <c r="P154" s="269"/>
      <c r="Q154" s="269"/>
      <c r="R154" s="269"/>
      <c r="S154" s="269"/>
      <c r="T154" s="269"/>
      <c r="U154" s="269"/>
      <c r="V154" s="269"/>
      <c r="W154" s="269"/>
      <c r="X154" s="269"/>
      <c r="Y154" s="269"/>
      <c r="Z154" s="269"/>
      <c r="AA154" s="269"/>
      <c r="AB154" s="269"/>
      <c r="AC154" s="269"/>
      <c r="AD154" s="269"/>
      <c r="AE154" s="269"/>
      <c r="AF154" s="269"/>
      <c r="AG154" s="269"/>
      <c r="AH154" s="269"/>
      <c r="AI154" s="269"/>
      <c r="AJ154" s="269"/>
      <c r="AK154" s="269"/>
      <c r="AL154" s="269"/>
      <c r="AM154" s="269"/>
      <c r="AN154" s="269"/>
      <c r="AO154" s="269"/>
      <c r="AP154" s="269"/>
      <c r="AQ154" s="269"/>
      <c r="AR154" s="269"/>
      <c r="AS154" s="269"/>
    </row>
    <row r="155" spans="1:45" x14ac:dyDescent="0.25">
      <c r="D155" s="269"/>
      <c r="E155" s="269"/>
      <c r="F155" s="269"/>
      <c r="G155" s="269"/>
      <c r="H155" s="269"/>
      <c r="I155" s="269"/>
      <c r="J155" s="269"/>
      <c r="K155" s="269"/>
      <c r="L155" s="269"/>
      <c r="M155" s="269"/>
      <c r="N155" s="269"/>
      <c r="O155" s="269"/>
      <c r="P155" s="269"/>
      <c r="Q155" s="269"/>
      <c r="R155" s="269"/>
      <c r="S155" s="269"/>
      <c r="T155" s="269"/>
      <c r="U155" s="269"/>
      <c r="V155" s="269"/>
      <c r="W155" s="269"/>
      <c r="X155" s="269"/>
      <c r="Y155" s="269"/>
      <c r="Z155" s="269"/>
      <c r="AA155" s="269"/>
      <c r="AB155" s="269"/>
      <c r="AC155" s="269"/>
      <c r="AD155" s="269"/>
      <c r="AE155" s="269"/>
      <c r="AF155" s="269"/>
      <c r="AG155" s="269"/>
      <c r="AH155" s="269"/>
      <c r="AI155" s="269"/>
      <c r="AJ155" s="269"/>
      <c r="AK155" s="269"/>
      <c r="AL155" s="269"/>
      <c r="AM155" s="269"/>
      <c r="AN155" s="269"/>
      <c r="AO155" s="269"/>
      <c r="AP155" s="269"/>
      <c r="AQ155" s="269"/>
      <c r="AR155" s="269"/>
      <c r="AS155" s="269"/>
    </row>
    <row r="156" spans="1:45" x14ac:dyDescent="0.25">
      <c r="D156" s="269"/>
      <c r="E156" s="269"/>
      <c r="F156" s="269"/>
      <c r="G156" s="269"/>
      <c r="H156" s="269"/>
      <c r="I156" s="269"/>
      <c r="J156" s="269"/>
      <c r="K156" s="269"/>
      <c r="L156" s="269"/>
      <c r="M156" s="269"/>
      <c r="N156" s="269"/>
      <c r="O156" s="269"/>
      <c r="P156" s="269"/>
      <c r="Q156" s="269"/>
      <c r="R156" s="269"/>
      <c r="S156" s="269"/>
      <c r="T156" s="269"/>
      <c r="U156" s="269"/>
      <c r="V156" s="269"/>
      <c r="W156" s="269"/>
      <c r="X156" s="269"/>
      <c r="Y156" s="269"/>
      <c r="Z156" s="269"/>
      <c r="AA156" s="269"/>
      <c r="AB156" s="269"/>
      <c r="AC156" s="269"/>
      <c r="AD156" s="269"/>
      <c r="AE156" s="269"/>
      <c r="AF156" s="269"/>
      <c r="AG156" s="269"/>
      <c r="AH156" s="269"/>
      <c r="AI156" s="269"/>
      <c r="AJ156" s="269"/>
      <c r="AK156" s="269"/>
      <c r="AL156" s="269"/>
      <c r="AM156" s="269"/>
      <c r="AN156" s="269"/>
      <c r="AO156" s="269"/>
      <c r="AP156" s="269"/>
      <c r="AQ156" s="269"/>
      <c r="AR156" s="269"/>
      <c r="AS156" s="269"/>
    </row>
    <row r="157" spans="1:45" x14ac:dyDescent="0.25">
      <c r="D157" s="269"/>
      <c r="E157" s="269"/>
      <c r="F157" s="269"/>
      <c r="G157" s="269"/>
      <c r="H157" s="269"/>
      <c r="I157" s="269"/>
      <c r="J157" s="269"/>
      <c r="K157" s="269"/>
      <c r="L157" s="269"/>
      <c r="M157" s="269"/>
      <c r="N157" s="269"/>
      <c r="O157" s="269"/>
      <c r="P157" s="269"/>
      <c r="Q157" s="269"/>
      <c r="R157" s="269"/>
      <c r="S157" s="269"/>
      <c r="T157" s="269"/>
      <c r="U157" s="269"/>
      <c r="V157" s="269"/>
      <c r="W157" s="269"/>
      <c r="X157" s="269"/>
      <c r="Y157" s="269"/>
      <c r="Z157" s="269"/>
      <c r="AA157" s="269"/>
      <c r="AB157" s="269"/>
      <c r="AC157" s="269"/>
      <c r="AD157" s="269"/>
      <c r="AE157" s="269"/>
      <c r="AF157" s="269"/>
      <c r="AG157" s="269"/>
      <c r="AH157" s="269"/>
      <c r="AI157" s="269"/>
      <c r="AJ157" s="269"/>
      <c r="AK157" s="269"/>
      <c r="AL157" s="269"/>
      <c r="AM157" s="269"/>
      <c r="AN157" s="269"/>
      <c r="AO157" s="269"/>
      <c r="AP157" s="269"/>
      <c r="AQ157" s="269"/>
      <c r="AR157" s="269"/>
      <c r="AS157" s="269"/>
    </row>
  </sheetData>
  <mergeCells count="121">
    <mergeCell ref="AT1:BC1048576"/>
    <mergeCell ref="E100:AS102"/>
    <mergeCell ref="A145:AS147"/>
    <mergeCell ref="B1:C1"/>
    <mergeCell ref="B2:C2"/>
    <mergeCell ref="B3:C3"/>
    <mergeCell ref="A96:AS96"/>
    <mergeCell ref="A103:AS103"/>
    <mergeCell ref="A64:AS64"/>
    <mergeCell ref="A100:C100"/>
    <mergeCell ref="A101:C101"/>
    <mergeCell ref="A102:C102"/>
    <mergeCell ref="A135:C135"/>
    <mergeCell ref="A136:C136"/>
    <mergeCell ref="A137:C137"/>
    <mergeCell ref="A78:C78"/>
    <mergeCell ref="A79:AS79"/>
    <mergeCell ref="A80:AS80"/>
    <mergeCell ref="A88:AS88"/>
    <mergeCell ref="A69:AS69"/>
    <mergeCell ref="A77:C77"/>
    <mergeCell ref="Z106:AD106"/>
    <mergeCell ref="AE106:AI106"/>
    <mergeCell ref="AJ106:AN106"/>
    <mergeCell ref="A16:AS16"/>
    <mergeCell ref="A37:A40"/>
    <mergeCell ref="B37:B40"/>
    <mergeCell ref="C37:C40"/>
    <mergeCell ref="D37:D40"/>
    <mergeCell ref="E37:E40"/>
    <mergeCell ref="A36:AS36"/>
    <mergeCell ref="A30:C30"/>
    <mergeCell ref="A34:C34"/>
    <mergeCell ref="A33:C33"/>
    <mergeCell ref="A35:B35"/>
    <mergeCell ref="F37:AS37"/>
    <mergeCell ref="F38:AI38"/>
    <mergeCell ref="AJ38:AS38"/>
    <mergeCell ref="F39:J39"/>
    <mergeCell ref="K39:O39"/>
    <mergeCell ref="P39:T39"/>
    <mergeCell ref="U39:Y39"/>
    <mergeCell ref="Z39:AD39"/>
    <mergeCell ref="AE39:AI39"/>
    <mergeCell ref="AJ39:AN39"/>
    <mergeCell ref="AO39:AS39"/>
    <mergeCell ref="A4:L4"/>
    <mergeCell ref="M4:AS4"/>
    <mergeCell ref="B5:B8"/>
    <mergeCell ref="C5:C8"/>
    <mergeCell ref="D5:D8"/>
    <mergeCell ref="E5:E8"/>
    <mergeCell ref="A5:A8"/>
    <mergeCell ref="F5:AS5"/>
    <mergeCell ref="A14:C14"/>
    <mergeCell ref="F7:J7"/>
    <mergeCell ref="K7:O7"/>
    <mergeCell ref="P7:T7"/>
    <mergeCell ref="U7:Y7"/>
    <mergeCell ref="A9:AS9"/>
    <mergeCell ref="Z7:AD7"/>
    <mergeCell ref="AE7:AI7"/>
    <mergeCell ref="F6:AI6"/>
    <mergeCell ref="AJ7:AN7"/>
    <mergeCell ref="AJ6:AS6"/>
    <mergeCell ref="AO7:AS7"/>
    <mergeCell ref="A42:AS42"/>
    <mergeCell ref="A45:C45"/>
    <mergeCell ref="A47:AS47"/>
    <mergeCell ref="A59:C59"/>
    <mergeCell ref="D65:D68"/>
    <mergeCell ref="E65:E68"/>
    <mergeCell ref="F65:AS65"/>
    <mergeCell ref="F66:AI66"/>
    <mergeCell ref="AJ66:AS66"/>
    <mergeCell ref="F67:J67"/>
    <mergeCell ref="K67:O67"/>
    <mergeCell ref="P67:T67"/>
    <mergeCell ref="U67:Y67"/>
    <mergeCell ref="Z67:AD67"/>
    <mergeCell ref="AE67:AI67"/>
    <mergeCell ref="AJ67:AN67"/>
    <mergeCell ref="AO67:AS67"/>
    <mergeCell ref="F104:AS104"/>
    <mergeCell ref="F105:AI105"/>
    <mergeCell ref="AJ105:AS105"/>
    <mergeCell ref="F106:J106"/>
    <mergeCell ref="K106:O106"/>
    <mergeCell ref="P106:T106"/>
    <mergeCell ref="U106:Y106"/>
    <mergeCell ref="AO106:AS106"/>
    <mergeCell ref="A61:C61"/>
    <mergeCell ref="A62:C62"/>
    <mergeCell ref="A63:B63"/>
    <mergeCell ref="A65:A68"/>
    <mergeCell ref="B65:B68"/>
    <mergeCell ref="C65:C68"/>
    <mergeCell ref="A97:C97"/>
    <mergeCell ref="D97:AS97"/>
    <mergeCell ref="A99:C99"/>
    <mergeCell ref="A98:C98"/>
    <mergeCell ref="A104:A107"/>
    <mergeCell ref="B104:B107"/>
    <mergeCell ref="C104:C107"/>
    <mergeCell ref="D104:D107"/>
    <mergeCell ref="E104:E107"/>
    <mergeCell ref="A143:C143"/>
    <mergeCell ref="A144:C144"/>
    <mergeCell ref="A139:C139"/>
    <mergeCell ref="D139:AS139"/>
    <mergeCell ref="A140:C140"/>
    <mergeCell ref="A141:C141"/>
    <mergeCell ref="A109:AS109"/>
    <mergeCell ref="A111:C111"/>
    <mergeCell ref="A117:C117"/>
    <mergeCell ref="A118:C118"/>
    <mergeCell ref="A119:AS119"/>
    <mergeCell ref="A120:AS120"/>
    <mergeCell ref="A127:AS127"/>
    <mergeCell ref="D142:E142"/>
    <mergeCell ref="A112:AS112"/>
  </mergeCells>
  <pageMargins left="0.11811023622047245" right="0.11811023622047245" top="0.15748031496062992" bottom="0.15748031496062992" header="0" footer="0"/>
  <pageSetup paperSize="9" scale="60" orientation="landscape" r:id="rId1"/>
  <rowBreaks count="3" manualBreakCount="3">
    <brk id="35" max="16383" man="1"/>
    <brk id="63" max="16383" man="1"/>
    <brk id="102" max="16383" man="1"/>
  </rowBreaks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06B0DE30D8EB44283713CF31644670F" ma:contentTypeVersion="2" ma:contentTypeDescription="Utwórz nowy dokument." ma:contentTypeScope="" ma:versionID="c2a4dccac82859db71fd4d7024e8c929">
  <xsd:schema xmlns:xsd="http://www.w3.org/2001/XMLSchema" xmlns:xs="http://www.w3.org/2001/XMLSchema" xmlns:p="http://schemas.microsoft.com/office/2006/metadata/properties" xmlns:ns2="0492d596-8f94-4cf4-b5fe-442b7a5a20e8" targetNamespace="http://schemas.microsoft.com/office/2006/metadata/properties" ma:root="true" ma:fieldsID="f26d3697e8927b166b6fa3479e8ed710" ns2:_="">
    <xsd:import namespace="0492d596-8f94-4cf4-b5fe-442b7a5a20e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92d596-8f94-4cf4-b5fe-442b7a5a20e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069D38-1ADE-4F29-847C-F6BD87D6EE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492d596-8f94-4cf4-b5fe-442b7a5a20e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B2A03DD-38A2-4616-9C31-C5D917CB9562}">
  <ds:schemaRefs>
    <ds:schemaRef ds:uri="http://schemas.openxmlformats.org/package/2006/metadata/core-properties"/>
    <ds:schemaRef ds:uri="http://schemas.microsoft.com/office/2006/documentManagement/types"/>
    <ds:schemaRef ds:uri="0492d596-8f94-4cf4-b5fe-442b7a5a20e8"/>
    <ds:schemaRef ds:uri="http://purl.org/dc/dcmitype/"/>
    <ds:schemaRef ds:uri="http://schemas.microsoft.com/office/2006/metadata/properties"/>
    <ds:schemaRef ds:uri="http://purl.org/dc/terms/"/>
    <ds:schemaRef ds:uri="http://purl.org/dc/elements/1.1/"/>
    <ds:schemaRef ds:uri="http://www.w3.org/XML/1998/namespace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CED2283-984C-499A-8D26-8569562463F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monikakaczoruk</dc:creator>
  <cp:lastModifiedBy>Jolanta Moritz</cp:lastModifiedBy>
  <cp:revision/>
  <cp:lastPrinted>2024-04-15T06:38:07Z</cp:lastPrinted>
  <dcterms:created xsi:type="dcterms:W3CDTF">2019-01-30T14:07:49Z</dcterms:created>
  <dcterms:modified xsi:type="dcterms:W3CDTF">2025-05-26T11:31:42Z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0x010100D06B0DE30D8EB44283713CF31644670F</vt:lpwstr>
  </property>
</Properties>
</file>